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<sst xmlns="http://schemas.openxmlformats.org/spreadsheetml/2006/main" count="118" uniqueCount="39">
  <si>
    <t xml:space="preserve">  за  продажба на  дървесина на корен   в ТП"ДЛС Балчик" -  2018 г.</t>
  </si>
  <si>
    <t>Позиция</t>
  </si>
  <si>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</si>
  <si>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</si>
  <si>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</si>
  <si>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</si>
  <si>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простр.куб.м.</t>
  </si>
  <si>
    <t>Цена по ценоразпис за продажба от склад, лв./плътни.м3 без ДДС</t>
  </si>
  <si>
    <t>Цена по ценоразпис за продажба от склад, лв./простр.м3 без ДДС</t>
  </si>
  <si>
    <t>Стойност на услугата сеч и извоз  лв./плътни м3</t>
  </si>
  <si>
    <t>Стойност на услугата сеч и извоз  лв./простр.м3</t>
  </si>
  <si>
    <t xml:space="preserve">Начална цена за продажба на стояща дървесина на корен, лв./м3                                 </t>
  </si>
  <si>
    <t>Обща цена. лв. без ДДС</t>
  </si>
  <si>
    <t>Гаранция за участие</t>
  </si>
  <si>
    <t>403/и</t>
  </si>
  <si>
    <t>цер</t>
  </si>
  <si>
    <t>Едра техн. дървесина</t>
  </si>
  <si>
    <t>Средна техн.дървесина</t>
  </si>
  <si>
    <t>Дърва за огрев</t>
  </si>
  <si>
    <t>гбр</t>
  </si>
  <si>
    <t>Дребна техн. дървес.</t>
  </si>
  <si>
    <t>др. изд.</t>
  </si>
  <si>
    <t>Общо за отдела</t>
  </si>
  <si>
    <t>405/д</t>
  </si>
  <si>
    <t>407/а</t>
  </si>
  <si>
    <t>акация</t>
  </si>
  <si>
    <t>407/б</t>
  </si>
  <si>
    <t>410/б</t>
  </si>
  <si>
    <t>410/д</t>
  </si>
  <si>
    <t>412/е</t>
  </si>
  <si>
    <t>401/д</t>
  </si>
  <si>
    <t>415/а</t>
  </si>
  <si>
    <t>415/г</t>
  </si>
  <si>
    <t>415/д</t>
  </si>
  <si>
    <t>липа</t>
  </si>
  <si>
    <t>416/в</t>
  </si>
  <si>
    <t>Общо за ОБЕКТ 1805</t>
  </si>
  <si>
    <t>Общо за ОБЕКТ 1806</t>
  </si>
  <si>
    <t>ПРИЛОЖЕНИЕ № 1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</si>
</sst>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5" applyNumberFormat="1" applyFont="1" applyFill="1" applyBorder="1" applyAlignment="1" applyProtection="1">
      <alignment horizontal="center" vertical="top"/>
      <protection/>
    </xf>
    <xf numFmtId="0" fontId="4" fillId="0" borderId="0" xfId="55" applyNumberFormat="1" applyFont="1" applyFill="1" applyBorder="1" applyAlignment="1" applyProtection="1">
      <alignment vertical="top"/>
      <protection/>
    </xf>
    <xf numFmtId="0" fontId="5" fillId="0" borderId="10" xfId="55" applyNumberFormat="1" applyFont="1" applyFill="1" applyBorder="1" applyAlignment="1" applyProtection="1">
      <alignment horizontal="center" vertical="top"/>
      <protection/>
    </xf>
    <xf numFmtId="0" fontId="5" fillId="0" borderId="10" xfId="55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55" applyFont="1" applyFill="1" applyBorder="1" applyAlignment="1">
      <alignment horizontal="center" vertical="center"/>
    </xf>
    <xf numFmtId="0" fontId="4" fillId="0" borderId="10" xfId="55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/>
      <protection/>
    </xf>
    <xf numFmtId="1" fontId="4" fillId="0" borderId="10" xfId="55" applyNumberFormat="1" applyFont="1" applyFill="1" applyBorder="1" applyAlignment="1" applyProtection="1">
      <alignment horizontal="center" vertical="top"/>
      <protection/>
    </xf>
    <xf numFmtId="1" fontId="4" fillId="0" borderId="10" xfId="55" applyNumberFormat="1" applyFont="1" applyFill="1" applyBorder="1" applyAlignment="1" applyProtection="1">
      <alignment horizontal="right" vertical="top"/>
      <protection/>
    </xf>
    <xf numFmtId="2" fontId="7" fillId="0" borderId="10" xfId="0" applyNumberFormat="1" applyFont="1" applyBorder="1" applyAlignment="1">
      <alignment/>
    </xf>
    <xf numFmtId="0" fontId="4" fillId="0" borderId="12" xfId="55" applyFont="1" applyFill="1" applyBorder="1" applyAlignment="1">
      <alignment horizontal="center" vertical="center"/>
    </xf>
    <xf numFmtId="0" fontId="4" fillId="0" borderId="13" xfId="55" applyFont="1" applyFill="1" applyBorder="1" applyAlignment="1">
      <alignment horizontal="center" vertical="center"/>
    </xf>
    <xf numFmtId="0" fontId="4" fillId="0" borderId="10" xfId="55" applyFont="1" applyFill="1" applyBorder="1" applyAlignment="1">
      <alignment horizontal="center"/>
    </xf>
    <xf numFmtId="0" fontId="4" fillId="0" borderId="10" xfId="55" applyNumberFormat="1" applyFont="1" applyFill="1" applyBorder="1" applyAlignment="1" applyProtection="1">
      <alignment horizontal="center" vertical="top"/>
      <protection/>
    </xf>
    <xf numFmtId="0" fontId="3" fillId="0" borderId="10" xfId="55" applyFont="1" applyFill="1" applyBorder="1" applyAlignment="1">
      <alignment horizontal="left"/>
    </xf>
    <xf numFmtId="0" fontId="3" fillId="0" borderId="10" xfId="55" applyNumberFormat="1" applyFont="1" applyFill="1" applyBorder="1" applyAlignment="1" applyProtection="1">
      <alignment horizontal="center" vertical="top"/>
      <protection/>
    </xf>
    <xf numFmtId="2" fontId="8" fillId="0" borderId="10" xfId="0" applyNumberFormat="1" applyFont="1" applyBorder="1" applyAlignment="1">
      <alignment/>
    </xf>
    <xf numFmtId="0" fontId="4" fillId="0" borderId="12" xfId="55" applyFont="1" applyFill="1" applyBorder="1" applyAlignment="1">
      <alignment horizontal="center" vertical="top"/>
    </xf>
    <xf numFmtId="0" fontId="4" fillId="0" borderId="11" xfId="55" applyFont="1" applyFill="1" applyBorder="1" applyAlignment="1">
      <alignment horizontal="center" vertical="top"/>
    </xf>
    <xf numFmtId="0" fontId="4" fillId="0" borderId="13" xfId="55" applyFont="1" applyFill="1" applyBorder="1" applyAlignment="1">
      <alignment horizontal="center" vertical="top"/>
    </xf>
    <xf numFmtId="0" fontId="4" fillId="0" borderId="10" xfId="55" applyFont="1" applyFill="1" applyBorder="1" applyAlignment="1">
      <alignment vertical="top"/>
    </xf>
    <xf numFmtId="0" fontId="4" fillId="0" borderId="13" xfId="55" applyFont="1" applyFill="1" applyBorder="1" applyAlignment="1">
      <alignment vertical="top"/>
    </xf>
    <xf numFmtId="0" fontId="4" fillId="0" borderId="13" xfId="55" applyFont="1" applyFill="1" applyBorder="1" applyAlignment="1">
      <alignment vertical="center"/>
    </xf>
    <xf numFmtId="0" fontId="4" fillId="0" borderId="14" xfId="55" applyNumberFormat="1" applyFont="1" applyFill="1" applyBorder="1" applyAlignment="1" applyProtection="1">
      <alignment horizontal="center" vertical="top"/>
      <protection/>
    </xf>
    <xf numFmtId="0" fontId="4" fillId="0" borderId="11" xfId="55" applyNumberFormat="1" applyFont="1" applyFill="1" applyBorder="1" applyAlignment="1" applyProtection="1">
      <alignment horizontal="center" vertical="top"/>
      <protection/>
    </xf>
    <xf numFmtId="0" fontId="4" fillId="0" borderId="15" xfId="55" applyFont="1" applyFill="1" applyBorder="1" applyAlignment="1">
      <alignment horizontal="center" vertical="center"/>
    </xf>
    <xf numFmtId="0" fontId="4" fillId="0" borderId="16" xfId="55" applyNumberFormat="1" applyFont="1" applyFill="1" applyBorder="1" applyAlignment="1" applyProtection="1">
      <alignment horizontal="center" vertical="top"/>
      <protection/>
    </xf>
    <xf numFmtId="0" fontId="4" fillId="0" borderId="12" xfId="55" applyNumberFormat="1" applyFont="1" applyFill="1" applyBorder="1" applyAlignment="1" applyProtection="1">
      <alignment horizontal="center" vertical="top"/>
      <protection/>
    </xf>
    <xf numFmtId="0" fontId="4" fillId="0" borderId="13" xfId="55" applyNumberFormat="1" applyFont="1" applyFill="1" applyBorder="1" applyAlignment="1" applyProtection="1">
      <alignment horizontal="center" vertical="top"/>
      <protection/>
    </xf>
    <xf numFmtId="0" fontId="4" fillId="0" borderId="13" xfId="55" applyNumberFormat="1" applyFont="1" applyFill="1" applyBorder="1" applyAlignment="1" applyProtection="1">
      <alignment vertical="top"/>
      <protection/>
    </xf>
    <xf numFmtId="0" fontId="3" fillId="0" borderId="11" xfId="55" applyFont="1" applyFill="1" applyBorder="1" applyAlignment="1">
      <alignment horizontal="left"/>
    </xf>
    <xf numFmtId="0" fontId="4" fillId="0" borderId="14" xfId="55" applyFont="1" applyFill="1" applyBorder="1" applyAlignment="1">
      <alignment horizontal="center" vertical="top"/>
    </xf>
    <xf numFmtId="0" fontId="4" fillId="0" borderId="16" xfId="55" applyFont="1" applyFill="1" applyBorder="1" applyAlignment="1">
      <alignment horizontal="center" vertical="top"/>
    </xf>
    <xf numFmtId="0" fontId="4" fillId="0" borderId="15" xfId="55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32" borderId="10" xfId="55" applyNumberFormat="1" applyFont="1" applyFill="1" applyBorder="1" applyAlignment="1" applyProtection="1">
      <alignment horizontal="left" vertical="center"/>
      <protection/>
    </xf>
    <xf numFmtId="0" fontId="3" fillId="32" borderId="11" xfId="55" applyNumberFormat="1" applyFont="1" applyFill="1" applyBorder="1" applyAlignment="1" applyProtection="1">
      <alignment horizontal="left" vertical="center"/>
      <protection/>
    </xf>
    <xf numFmtId="0" fontId="3" fillId="32" borderId="10" xfId="55" applyNumberFormat="1" applyFont="1" applyFill="1" applyBorder="1" applyAlignment="1" applyProtection="1">
      <alignment horizontal="center" vertical="top"/>
      <protection/>
    </xf>
    <xf numFmtId="2" fontId="3" fillId="32" borderId="10" xfId="55" applyNumberFormat="1" applyFont="1" applyFill="1" applyBorder="1" applyAlignment="1" applyProtection="1">
      <alignment horizontal="center" vertical="top"/>
      <protection/>
    </xf>
    <xf numFmtId="2" fontId="7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0" fontId="8" fillId="32" borderId="10" xfId="0" applyFont="1" applyFill="1" applyBorder="1" applyAlignment="1">
      <alignment/>
    </xf>
    <xf numFmtId="2" fontId="7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32" borderId="17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0" fontId="4" fillId="0" borderId="11" xfId="55" applyNumberFormat="1" applyFont="1" applyFill="1" applyBorder="1" applyAlignment="1" applyProtection="1">
      <alignment horizontal="center" vertical="center"/>
      <protection/>
    </xf>
    <xf numFmtId="0" fontId="4" fillId="0" borderId="12" xfId="55" applyNumberFormat="1" applyFont="1" applyFill="1" applyBorder="1" applyAlignment="1" applyProtection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center"/>
      <protection/>
    </xf>
    <xf numFmtId="2" fontId="8" fillId="0" borderId="13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3" fillId="0" borderId="0" xfId="55" applyNumberFormat="1" applyFont="1" applyFill="1" applyBorder="1" applyAlignment="1" applyProtection="1">
      <alignment horizontal="center" vertical="top"/>
      <protection/>
    </xf>
    <xf numFmtId="0" fontId="3" fillId="0" borderId="0" xfId="55" applyNumberFormat="1" applyFont="1" applyFill="1" applyBorder="1" applyAlignment="1" applyProtection="1">
      <alignment horizontal="center"/>
      <protection/>
    </xf>
    <xf numFmtId="0" fontId="4" fillId="0" borderId="11" xfId="55" applyFont="1" applyFill="1" applyBorder="1" applyAlignment="1">
      <alignment horizontal="center" vertical="center"/>
    </xf>
    <xf numFmtId="0" fontId="4" fillId="0" borderId="12" xfId="55" applyFont="1" applyFill="1" applyBorder="1" applyAlignment="1">
      <alignment horizontal="center" vertical="center"/>
    </xf>
    <xf numFmtId="0" fontId="4" fillId="0" borderId="13" xfId="55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8.140625" style="0" customWidth="1"/>
    <col min="2" max="2" width="9.8515625" style="0" customWidth="1"/>
    <col min="3" max="3" width="9.00390625" style="0" customWidth="1"/>
    <col min="4" max="4" width="23.140625" style="0" customWidth="1"/>
    <col min="5" max="5" width="12.57421875" style="0" customWidth="1"/>
    <col min="6" max="7" width="10.28125" style="0" customWidth="1"/>
    <col min="8" max="8" width="10.00390625" style="0" customWidth="1"/>
    <col min="9" max="9" width="11.28125" style="0" bestFit="1" customWidth="1"/>
    <col min="12" max="12" width="12.00390625" style="0" customWidth="1"/>
  </cols>
  <sheetData>
    <row r="1" spans="1:14" ht="15.75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7" ht="15.75">
      <c r="A3" s="1"/>
      <c r="B3" s="1"/>
      <c r="C3" s="1"/>
      <c r="D3" s="1"/>
      <c r="E3" s="1"/>
      <c r="F3" s="2"/>
      <c r="G3" s="2"/>
    </row>
    <row r="4" spans="1:13" ht="102">
      <c r="A4" s="3" t="s">
        <v>1</v>
      </c>
      <c r="B4" s="4" t="s">
        <v>2</v>
      </c>
      <c r="C4" s="4" t="s">
        <v>3</v>
      </c>
      <c r="D4" s="3" t="s">
        <v>4</v>
      </c>
      <c r="E4" s="4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5" t="s">
        <v>11</v>
      </c>
      <c r="L4" s="7" t="s">
        <v>12</v>
      </c>
      <c r="M4" s="53" t="s">
        <v>13</v>
      </c>
    </row>
    <row r="5" spans="1:13" ht="15.75">
      <c r="A5" s="54">
        <v>1805</v>
      </c>
      <c r="B5" s="8" t="s">
        <v>14</v>
      </c>
      <c r="C5" s="61" t="s">
        <v>15</v>
      </c>
      <c r="D5" s="9" t="s">
        <v>16</v>
      </c>
      <c r="E5" s="10">
        <v>3</v>
      </c>
      <c r="F5" s="11">
        <v>5</v>
      </c>
      <c r="G5" s="12"/>
      <c r="H5" s="13">
        <v>43</v>
      </c>
      <c r="I5" s="13"/>
      <c r="J5" s="13">
        <v>12</v>
      </c>
      <c r="K5" s="13">
        <f>H5-J5</f>
        <v>31</v>
      </c>
      <c r="L5" s="50">
        <f>F5*K5</f>
        <v>155</v>
      </c>
      <c r="M5" s="58">
        <v>3813.6</v>
      </c>
    </row>
    <row r="6" spans="1:13" ht="15.75">
      <c r="A6" s="55"/>
      <c r="B6" s="14"/>
      <c r="C6" s="62"/>
      <c r="D6" s="9" t="s">
        <v>17</v>
      </c>
      <c r="E6" s="10">
        <v>12</v>
      </c>
      <c r="F6" s="11">
        <v>20</v>
      </c>
      <c r="G6" s="12"/>
      <c r="H6" s="13">
        <v>43</v>
      </c>
      <c r="I6" s="13"/>
      <c r="J6" s="13">
        <v>12</v>
      </c>
      <c r="K6" s="13">
        <f aca="true" t="shared" si="0" ref="K6:K69">H6-J6</f>
        <v>31</v>
      </c>
      <c r="L6" s="50">
        <f aca="true" t="shared" si="1" ref="L6:L69">F6*K6</f>
        <v>620</v>
      </c>
      <c r="M6" s="58"/>
    </row>
    <row r="7" spans="1:13" ht="15.75">
      <c r="A7" s="55"/>
      <c r="B7" s="14"/>
      <c r="C7" s="63"/>
      <c r="D7" s="9" t="s">
        <v>18</v>
      </c>
      <c r="E7" s="10">
        <v>71</v>
      </c>
      <c r="F7" s="11">
        <v>129</v>
      </c>
      <c r="G7" s="12"/>
      <c r="H7" s="13">
        <v>43</v>
      </c>
      <c r="I7" s="13"/>
      <c r="J7" s="13">
        <v>12</v>
      </c>
      <c r="K7" s="13">
        <f t="shared" si="0"/>
        <v>31</v>
      </c>
      <c r="L7" s="50">
        <f t="shared" si="1"/>
        <v>3999</v>
      </c>
      <c r="M7" s="58"/>
    </row>
    <row r="8" spans="1:13" ht="15.75">
      <c r="A8" s="55"/>
      <c r="B8" s="14"/>
      <c r="C8" s="61" t="s">
        <v>19</v>
      </c>
      <c r="D8" s="9" t="s">
        <v>17</v>
      </c>
      <c r="E8" s="10">
        <v>5</v>
      </c>
      <c r="F8" s="11">
        <v>8</v>
      </c>
      <c r="G8" s="12"/>
      <c r="H8" s="13">
        <v>43</v>
      </c>
      <c r="I8" s="13"/>
      <c r="J8" s="13">
        <v>12</v>
      </c>
      <c r="K8" s="13">
        <f t="shared" si="0"/>
        <v>31</v>
      </c>
      <c r="L8" s="50">
        <f t="shared" si="1"/>
        <v>248</v>
      </c>
      <c r="M8" s="58"/>
    </row>
    <row r="9" spans="1:13" ht="15.75">
      <c r="A9" s="55"/>
      <c r="B9" s="14"/>
      <c r="C9" s="62"/>
      <c r="D9" s="9" t="s">
        <v>20</v>
      </c>
      <c r="E9" s="10">
        <v>1</v>
      </c>
      <c r="F9" s="11">
        <v>2</v>
      </c>
      <c r="G9" s="12"/>
      <c r="H9" s="13">
        <v>43</v>
      </c>
      <c r="I9" s="13"/>
      <c r="J9" s="13">
        <v>12</v>
      </c>
      <c r="K9" s="13">
        <f t="shared" si="0"/>
        <v>31</v>
      </c>
      <c r="L9" s="50">
        <f t="shared" si="1"/>
        <v>62</v>
      </c>
      <c r="M9" s="58"/>
    </row>
    <row r="10" spans="1:13" ht="15.75">
      <c r="A10" s="55"/>
      <c r="B10" s="14"/>
      <c r="C10" s="63"/>
      <c r="D10" s="9" t="s">
        <v>18</v>
      </c>
      <c r="E10" s="10">
        <v>27</v>
      </c>
      <c r="F10" s="11">
        <v>49</v>
      </c>
      <c r="G10" s="12"/>
      <c r="H10" s="13">
        <v>43</v>
      </c>
      <c r="I10" s="13"/>
      <c r="J10" s="13">
        <v>12</v>
      </c>
      <c r="K10" s="13">
        <f t="shared" si="0"/>
        <v>31</v>
      </c>
      <c r="L10" s="50">
        <f t="shared" si="1"/>
        <v>1519</v>
      </c>
      <c r="M10" s="58"/>
    </row>
    <row r="11" spans="1:13" ht="15.75">
      <c r="A11" s="55"/>
      <c r="B11" s="15"/>
      <c r="C11" s="9" t="s">
        <v>21</v>
      </c>
      <c r="D11" s="16" t="s">
        <v>18</v>
      </c>
      <c r="E11" s="17">
        <v>23</v>
      </c>
      <c r="F11" s="11">
        <v>42</v>
      </c>
      <c r="G11" s="12"/>
      <c r="H11" s="13">
        <v>43</v>
      </c>
      <c r="I11" s="13"/>
      <c r="J11" s="13">
        <v>12</v>
      </c>
      <c r="K11" s="13">
        <f t="shared" si="0"/>
        <v>31</v>
      </c>
      <c r="L11" s="50">
        <f t="shared" si="1"/>
        <v>1302</v>
      </c>
      <c r="M11" s="58"/>
    </row>
    <row r="12" spans="1:13" ht="15.75">
      <c r="A12" s="55"/>
      <c r="B12" s="18" t="s">
        <v>22</v>
      </c>
      <c r="C12" s="18"/>
      <c r="D12" s="18"/>
      <c r="E12" s="19">
        <f>SUM(E5:E11)</f>
        <v>142</v>
      </c>
      <c r="F12" s="11">
        <f>SUM(F5:F11)</f>
        <v>255</v>
      </c>
      <c r="G12" s="12"/>
      <c r="H12" s="13"/>
      <c r="I12" s="13"/>
      <c r="J12" s="13"/>
      <c r="K12" s="13"/>
      <c r="L12" s="51">
        <f>SUM(L5:L11)</f>
        <v>7905</v>
      </c>
      <c r="M12" s="58"/>
    </row>
    <row r="13" spans="1:13" ht="15.75">
      <c r="A13" s="55"/>
      <c r="B13" s="21" t="s">
        <v>23</v>
      </c>
      <c r="C13" s="22" t="s">
        <v>15</v>
      </c>
      <c r="D13" s="16" t="s">
        <v>17</v>
      </c>
      <c r="E13" s="17">
        <v>5</v>
      </c>
      <c r="F13" s="11">
        <v>8</v>
      </c>
      <c r="G13" s="12"/>
      <c r="H13" s="13">
        <v>43</v>
      </c>
      <c r="I13" s="13"/>
      <c r="J13" s="13">
        <v>12</v>
      </c>
      <c r="K13" s="13">
        <f t="shared" si="0"/>
        <v>31</v>
      </c>
      <c r="L13" s="50">
        <f t="shared" si="1"/>
        <v>248</v>
      </c>
      <c r="M13" s="58"/>
    </row>
    <row r="14" spans="1:13" ht="15.75">
      <c r="A14" s="55"/>
      <c r="B14" s="21"/>
      <c r="C14" s="23"/>
      <c r="D14" s="16" t="s">
        <v>18</v>
      </c>
      <c r="E14" s="17">
        <v>39</v>
      </c>
      <c r="F14" s="11">
        <v>71</v>
      </c>
      <c r="G14" s="12"/>
      <c r="H14" s="13">
        <v>43</v>
      </c>
      <c r="I14" s="13"/>
      <c r="J14" s="13">
        <v>12</v>
      </c>
      <c r="K14" s="13">
        <f t="shared" si="0"/>
        <v>31</v>
      </c>
      <c r="L14" s="50">
        <f t="shared" si="1"/>
        <v>2201</v>
      </c>
      <c r="M14" s="58"/>
    </row>
    <row r="15" spans="1:13" ht="15.75">
      <c r="A15" s="55"/>
      <c r="B15" s="21"/>
      <c r="C15" s="24" t="s">
        <v>21</v>
      </c>
      <c r="D15" s="16" t="s">
        <v>18</v>
      </c>
      <c r="E15" s="17">
        <v>4</v>
      </c>
      <c r="F15" s="11">
        <v>7</v>
      </c>
      <c r="G15" s="12"/>
      <c r="H15" s="13">
        <v>43</v>
      </c>
      <c r="I15" s="13"/>
      <c r="J15" s="13">
        <v>12</v>
      </c>
      <c r="K15" s="13">
        <f t="shared" si="0"/>
        <v>31</v>
      </c>
      <c r="L15" s="50">
        <f t="shared" si="1"/>
        <v>217</v>
      </c>
      <c r="M15" s="58"/>
    </row>
    <row r="16" spans="1:13" ht="15.75">
      <c r="A16" s="55"/>
      <c r="B16" s="23"/>
      <c r="C16" s="25" t="s">
        <v>19</v>
      </c>
      <c r="D16" s="16" t="s">
        <v>18</v>
      </c>
      <c r="E16" s="17">
        <v>4</v>
      </c>
      <c r="F16" s="11">
        <v>7</v>
      </c>
      <c r="G16" s="12"/>
      <c r="H16" s="13">
        <v>43</v>
      </c>
      <c r="I16" s="13"/>
      <c r="J16" s="13">
        <v>12</v>
      </c>
      <c r="K16" s="13">
        <f t="shared" si="0"/>
        <v>31</v>
      </c>
      <c r="L16" s="50">
        <f t="shared" si="1"/>
        <v>217</v>
      </c>
      <c r="M16" s="58"/>
    </row>
    <row r="17" spans="1:13" ht="15.75">
      <c r="A17" s="55"/>
      <c r="B17" s="18" t="s">
        <v>22</v>
      </c>
      <c r="C17" s="18"/>
      <c r="D17" s="18"/>
      <c r="E17" s="19">
        <f>SUM(E13:E16)</f>
        <v>52</v>
      </c>
      <c r="F17" s="11">
        <f>SUM(F13:F16)</f>
        <v>93</v>
      </c>
      <c r="G17" s="12"/>
      <c r="H17" s="13"/>
      <c r="I17" s="13"/>
      <c r="J17" s="13"/>
      <c r="K17" s="13"/>
      <c r="L17" s="51">
        <f>SUM(L13:L16)</f>
        <v>2883</v>
      </c>
      <c r="M17" s="58"/>
    </row>
    <row r="18" spans="1:13" ht="15.75">
      <c r="A18" s="55"/>
      <c r="B18" s="21" t="s">
        <v>24</v>
      </c>
      <c r="C18" s="21" t="s">
        <v>25</v>
      </c>
      <c r="D18" s="9" t="s">
        <v>17</v>
      </c>
      <c r="E18" s="17">
        <v>3</v>
      </c>
      <c r="F18" s="11">
        <v>5</v>
      </c>
      <c r="G18" s="12"/>
      <c r="H18" s="13">
        <v>37</v>
      </c>
      <c r="I18" s="13"/>
      <c r="J18" s="13">
        <v>12</v>
      </c>
      <c r="K18" s="13">
        <f t="shared" si="0"/>
        <v>25</v>
      </c>
      <c r="L18" s="50">
        <f t="shared" si="1"/>
        <v>125</v>
      </c>
      <c r="M18" s="58"/>
    </row>
    <row r="19" spans="1:13" ht="15.75">
      <c r="A19" s="55"/>
      <c r="B19" s="21"/>
      <c r="C19" s="21"/>
      <c r="D19" s="9" t="s">
        <v>20</v>
      </c>
      <c r="E19" s="17">
        <v>1</v>
      </c>
      <c r="F19" s="11">
        <v>2</v>
      </c>
      <c r="G19" s="12"/>
      <c r="H19" s="13">
        <v>37</v>
      </c>
      <c r="I19" s="13"/>
      <c r="J19" s="13">
        <v>12</v>
      </c>
      <c r="K19" s="13">
        <f t="shared" si="0"/>
        <v>25</v>
      </c>
      <c r="L19" s="50">
        <f t="shared" si="1"/>
        <v>50</v>
      </c>
      <c r="M19" s="58"/>
    </row>
    <row r="20" spans="1:13" ht="15.75">
      <c r="A20" s="55"/>
      <c r="B20" s="21"/>
      <c r="C20" s="21"/>
      <c r="D20" s="9" t="s">
        <v>18</v>
      </c>
      <c r="E20" s="17">
        <v>29</v>
      </c>
      <c r="F20" s="11">
        <v>53</v>
      </c>
      <c r="G20" s="12"/>
      <c r="H20" s="13">
        <v>37</v>
      </c>
      <c r="I20" s="13"/>
      <c r="J20" s="13">
        <v>12</v>
      </c>
      <c r="K20" s="13">
        <f t="shared" si="0"/>
        <v>25</v>
      </c>
      <c r="L20" s="50">
        <f t="shared" si="1"/>
        <v>1325</v>
      </c>
      <c r="M20" s="58"/>
    </row>
    <row r="21" spans="1:13" ht="15.75">
      <c r="A21" s="55"/>
      <c r="B21" s="18" t="s">
        <v>22</v>
      </c>
      <c r="C21" s="18"/>
      <c r="D21" s="18"/>
      <c r="E21" s="19">
        <f>SUM(E18:E20)</f>
        <v>33</v>
      </c>
      <c r="F21" s="11">
        <f>SUM(F18:F20)</f>
        <v>60</v>
      </c>
      <c r="G21" s="12"/>
      <c r="H21" s="13"/>
      <c r="I21" s="13"/>
      <c r="J21" s="13"/>
      <c r="K21" s="13"/>
      <c r="L21" s="51">
        <f>SUM(L18:L20)</f>
        <v>1500</v>
      </c>
      <c r="M21" s="58"/>
    </row>
    <row r="22" spans="1:13" ht="15.75">
      <c r="A22" s="55"/>
      <c r="B22" s="8" t="s">
        <v>26</v>
      </c>
      <c r="C22" s="8" t="s">
        <v>15</v>
      </c>
      <c r="D22" s="9" t="s">
        <v>16</v>
      </c>
      <c r="E22" s="10">
        <v>4</v>
      </c>
      <c r="F22" s="11">
        <v>7</v>
      </c>
      <c r="G22" s="12"/>
      <c r="H22" s="13">
        <v>43</v>
      </c>
      <c r="I22" s="13"/>
      <c r="J22" s="13">
        <v>12</v>
      </c>
      <c r="K22" s="13">
        <f t="shared" si="0"/>
        <v>31</v>
      </c>
      <c r="L22" s="50">
        <f t="shared" si="1"/>
        <v>217</v>
      </c>
      <c r="M22" s="58"/>
    </row>
    <row r="23" spans="1:13" ht="15.75">
      <c r="A23" s="55"/>
      <c r="B23" s="14"/>
      <c r="C23" s="14"/>
      <c r="D23" s="9" t="s">
        <v>17</v>
      </c>
      <c r="E23" s="10">
        <v>43</v>
      </c>
      <c r="F23" s="11">
        <v>72</v>
      </c>
      <c r="G23" s="12"/>
      <c r="H23" s="13">
        <v>43</v>
      </c>
      <c r="I23" s="13"/>
      <c r="J23" s="13">
        <v>12</v>
      </c>
      <c r="K23" s="13">
        <f t="shared" si="0"/>
        <v>31</v>
      </c>
      <c r="L23" s="50">
        <f t="shared" si="1"/>
        <v>2232</v>
      </c>
      <c r="M23" s="58"/>
    </row>
    <row r="24" spans="1:13" ht="15.75">
      <c r="A24" s="55"/>
      <c r="B24" s="15"/>
      <c r="C24" s="15"/>
      <c r="D24" s="9" t="s">
        <v>18</v>
      </c>
      <c r="E24" s="10">
        <v>362</v>
      </c>
      <c r="F24" s="11">
        <v>658</v>
      </c>
      <c r="G24" s="12"/>
      <c r="H24" s="13">
        <v>43</v>
      </c>
      <c r="I24" s="13"/>
      <c r="J24" s="13">
        <v>12</v>
      </c>
      <c r="K24" s="13">
        <f t="shared" si="0"/>
        <v>31</v>
      </c>
      <c r="L24" s="50">
        <f t="shared" si="1"/>
        <v>20398</v>
      </c>
      <c r="M24" s="58"/>
    </row>
    <row r="25" spans="1:13" ht="15.75">
      <c r="A25" s="55"/>
      <c r="B25" s="18" t="s">
        <v>22</v>
      </c>
      <c r="C25" s="18"/>
      <c r="D25" s="18"/>
      <c r="E25" s="19">
        <f>SUM(E22:E24)</f>
        <v>409</v>
      </c>
      <c r="F25" s="11">
        <f>SUM(F22:F24)</f>
        <v>737</v>
      </c>
      <c r="G25" s="12"/>
      <c r="H25" s="13"/>
      <c r="I25" s="13"/>
      <c r="J25" s="13"/>
      <c r="K25" s="13"/>
      <c r="L25" s="51">
        <f>SUM(L22:L24)</f>
        <v>22847</v>
      </c>
      <c r="M25" s="58"/>
    </row>
    <row r="26" spans="1:13" ht="15.75">
      <c r="A26" s="55"/>
      <c r="B26" s="21" t="s">
        <v>27</v>
      </c>
      <c r="C26" s="21" t="s">
        <v>15</v>
      </c>
      <c r="D26" s="9" t="s">
        <v>17</v>
      </c>
      <c r="E26" s="17">
        <v>5</v>
      </c>
      <c r="F26" s="11">
        <v>8</v>
      </c>
      <c r="G26" s="12"/>
      <c r="H26" s="13">
        <v>43</v>
      </c>
      <c r="I26" s="13"/>
      <c r="J26" s="13">
        <v>12</v>
      </c>
      <c r="K26" s="13">
        <f t="shared" si="0"/>
        <v>31</v>
      </c>
      <c r="L26" s="50">
        <f t="shared" si="1"/>
        <v>248</v>
      </c>
      <c r="M26" s="58"/>
    </row>
    <row r="27" spans="1:13" ht="15.75">
      <c r="A27" s="55"/>
      <c r="B27" s="21"/>
      <c r="C27" s="21"/>
      <c r="D27" s="9" t="s">
        <v>20</v>
      </c>
      <c r="E27" s="17">
        <v>1</v>
      </c>
      <c r="F27" s="11">
        <v>2</v>
      </c>
      <c r="G27" s="12"/>
      <c r="H27" s="13">
        <v>43</v>
      </c>
      <c r="I27" s="13"/>
      <c r="J27" s="13">
        <v>12</v>
      </c>
      <c r="K27" s="13">
        <f t="shared" si="0"/>
        <v>31</v>
      </c>
      <c r="L27" s="50">
        <f t="shared" si="1"/>
        <v>62</v>
      </c>
      <c r="M27" s="58"/>
    </row>
    <row r="28" spans="1:13" ht="15.75">
      <c r="A28" s="55"/>
      <c r="B28" s="21"/>
      <c r="C28" s="21"/>
      <c r="D28" s="9" t="s">
        <v>18</v>
      </c>
      <c r="E28" s="17">
        <v>94</v>
      </c>
      <c r="F28" s="11">
        <v>171</v>
      </c>
      <c r="G28" s="12"/>
      <c r="H28" s="13">
        <v>43</v>
      </c>
      <c r="I28" s="13"/>
      <c r="J28" s="13">
        <v>12</v>
      </c>
      <c r="K28" s="13">
        <f t="shared" si="0"/>
        <v>31</v>
      </c>
      <c r="L28" s="50">
        <f t="shared" si="1"/>
        <v>5301</v>
      </c>
      <c r="M28" s="58"/>
    </row>
    <row r="29" spans="1:13" ht="15.75">
      <c r="A29" s="55"/>
      <c r="B29" s="18" t="s">
        <v>22</v>
      </c>
      <c r="C29" s="18"/>
      <c r="D29" s="18"/>
      <c r="E29" s="19">
        <f>SUM(E26:E28)</f>
        <v>100</v>
      </c>
      <c r="F29" s="11">
        <f>SUM(F26:F28)</f>
        <v>181</v>
      </c>
      <c r="G29" s="12"/>
      <c r="H29" s="13"/>
      <c r="I29" s="13"/>
      <c r="J29" s="13"/>
      <c r="K29" s="13"/>
      <c r="L29" s="51">
        <f>SUM(L26:L28)</f>
        <v>5611</v>
      </c>
      <c r="M29" s="58"/>
    </row>
    <row r="30" spans="1:13" ht="15.75">
      <c r="A30" s="55"/>
      <c r="B30" s="8" t="s">
        <v>28</v>
      </c>
      <c r="C30" s="8" t="s">
        <v>15</v>
      </c>
      <c r="D30" s="9" t="s">
        <v>16</v>
      </c>
      <c r="E30" s="10">
        <v>22</v>
      </c>
      <c r="F30" s="11">
        <v>37</v>
      </c>
      <c r="G30" s="12"/>
      <c r="H30" s="13">
        <v>43</v>
      </c>
      <c r="I30" s="13"/>
      <c r="J30" s="13">
        <v>12</v>
      </c>
      <c r="K30" s="13">
        <f t="shared" si="0"/>
        <v>31</v>
      </c>
      <c r="L30" s="50">
        <f t="shared" si="1"/>
        <v>1147</v>
      </c>
      <c r="M30" s="58"/>
    </row>
    <row r="31" spans="1:13" ht="15.75">
      <c r="A31" s="55"/>
      <c r="B31" s="14"/>
      <c r="C31" s="14"/>
      <c r="D31" s="9" t="s">
        <v>17</v>
      </c>
      <c r="E31" s="10">
        <v>5</v>
      </c>
      <c r="F31" s="11">
        <v>8</v>
      </c>
      <c r="G31" s="12"/>
      <c r="H31" s="13">
        <v>43</v>
      </c>
      <c r="I31" s="13"/>
      <c r="J31" s="13">
        <v>12</v>
      </c>
      <c r="K31" s="13">
        <f t="shared" si="0"/>
        <v>31</v>
      </c>
      <c r="L31" s="50">
        <f t="shared" si="1"/>
        <v>248</v>
      </c>
      <c r="M31" s="58"/>
    </row>
    <row r="32" spans="1:13" ht="15.75">
      <c r="A32" s="55"/>
      <c r="B32" s="14"/>
      <c r="C32" s="15"/>
      <c r="D32" s="9" t="s">
        <v>18</v>
      </c>
      <c r="E32" s="10">
        <v>377</v>
      </c>
      <c r="F32" s="11">
        <v>685</v>
      </c>
      <c r="G32" s="12"/>
      <c r="H32" s="13">
        <v>43</v>
      </c>
      <c r="I32" s="13"/>
      <c r="J32" s="13">
        <v>12</v>
      </c>
      <c r="K32" s="13">
        <f t="shared" si="0"/>
        <v>31</v>
      </c>
      <c r="L32" s="50">
        <f t="shared" si="1"/>
        <v>21235</v>
      </c>
      <c r="M32" s="58"/>
    </row>
    <row r="33" spans="1:13" ht="15.75">
      <c r="A33" s="55"/>
      <c r="B33" s="15"/>
      <c r="C33" s="26" t="s">
        <v>21</v>
      </c>
      <c r="D33" s="16" t="s">
        <v>18</v>
      </c>
      <c r="E33" s="17">
        <v>8</v>
      </c>
      <c r="F33" s="11">
        <v>15</v>
      </c>
      <c r="G33" s="12"/>
      <c r="H33" s="13">
        <v>43</v>
      </c>
      <c r="I33" s="13"/>
      <c r="J33" s="13">
        <v>12</v>
      </c>
      <c r="K33" s="13">
        <f t="shared" si="0"/>
        <v>31</v>
      </c>
      <c r="L33" s="50">
        <f t="shared" si="1"/>
        <v>465</v>
      </c>
      <c r="M33" s="58"/>
    </row>
    <row r="34" spans="1:13" ht="15.75">
      <c r="A34" s="55"/>
      <c r="B34" s="18" t="s">
        <v>22</v>
      </c>
      <c r="C34" s="18"/>
      <c r="D34" s="18"/>
      <c r="E34" s="19">
        <f>SUM(E30:E33)</f>
        <v>412</v>
      </c>
      <c r="F34" s="11">
        <f>SUM(F30:F33)</f>
        <v>745</v>
      </c>
      <c r="G34" s="12"/>
      <c r="H34" s="13"/>
      <c r="I34" s="13"/>
      <c r="J34" s="13"/>
      <c r="K34" s="13"/>
      <c r="L34" s="51">
        <f>SUM(L30:L33)</f>
        <v>23095</v>
      </c>
      <c r="M34" s="58"/>
    </row>
    <row r="35" spans="1:13" ht="15.75">
      <c r="A35" s="55"/>
      <c r="B35" s="22" t="s">
        <v>29</v>
      </c>
      <c r="C35" s="8" t="s">
        <v>15</v>
      </c>
      <c r="D35" s="9" t="s">
        <v>16</v>
      </c>
      <c r="E35" s="17">
        <v>14</v>
      </c>
      <c r="F35" s="11">
        <v>23</v>
      </c>
      <c r="G35" s="12"/>
      <c r="H35" s="13">
        <v>43</v>
      </c>
      <c r="I35" s="13"/>
      <c r="J35" s="13">
        <v>12</v>
      </c>
      <c r="K35" s="13">
        <f t="shared" si="0"/>
        <v>31</v>
      </c>
      <c r="L35" s="50">
        <f t="shared" si="1"/>
        <v>713</v>
      </c>
      <c r="M35" s="58"/>
    </row>
    <row r="36" spans="1:13" ht="15.75">
      <c r="A36" s="55"/>
      <c r="B36" s="21"/>
      <c r="C36" s="14"/>
      <c r="D36" s="9" t="s">
        <v>17</v>
      </c>
      <c r="E36" s="17">
        <v>4</v>
      </c>
      <c r="F36" s="11">
        <v>7</v>
      </c>
      <c r="G36" s="12"/>
      <c r="H36" s="13">
        <v>43</v>
      </c>
      <c r="I36" s="13"/>
      <c r="J36" s="13">
        <v>12</v>
      </c>
      <c r="K36" s="13">
        <f t="shared" si="0"/>
        <v>31</v>
      </c>
      <c r="L36" s="50">
        <f t="shared" si="1"/>
        <v>217</v>
      </c>
      <c r="M36" s="58"/>
    </row>
    <row r="37" spans="1:13" ht="15.75">
      <c r="A37" s="55"/>
      <c r="B37" s="23"/>
      <c r="C37" s="15"/>
      <c r="D37" s="9" t="s">
        <v>18</v>
      </c>
      <c r="E37" s="17">
        <v>204</v>
      </c>
      <c r="F37" s="11">
        <v>371</v>
      </c>
      <c r="G37" s="12"/>
      <c r="H37" s="13">
        <v>43</v>
      </c>
      <c r="I37" s="13"/>
      <c r="J37" s="13">
        <v>12</v>
      </c>
      <c r="K37" s="13">
        <f t="shared" si="0"/>
        <v>31</v>
      </c>
      <c r="L37" s="50">
        <f t="shared" si="1"/>
        <v>11501</v>
      </c>
      <c r="M37" s="58"/>
    </row>
    <row r="38" spans="1:13" ht="15.75">
      <c r="A38" s="56"/>
      <c r="B38" s="18" t="s">
        <v>22</v>
      </c>
      <c r="C38" s="18"/>
      <c r="D38" s="18"/>
      <c r="E38" s="19">
        <f>SUM(E35:E37)</f>
        <v>222</v>
      </c>
      <c r="F38" s="11">
        <f>SUM(F35:F37)</f>
        <v>401</v>
      </c>
      <c r="G38" s="12"/>
      <c r="H38" s="13"/>
      <c r="I38" s="13"/>
      <c r="J38" s="13"/>
      <c r="K38" s="13"/>
      <c r="L38" s="51">
        <f>SUM(L35:L37)</f>
        <v>12431</v>
      </c>
      <c r="M38" s="58"/>
    </row>
    <row r="39" spans="1:13" ht="15.75">
      <c r="A39" s="42" t="s">
        <v>36</v>
      </c>
      <c r="B39" s="42"/>
      <c r="C39" s="43"/>
      <c r="D39" s="42"/>
      <c r="E39" s="44">
        <f>E38+E34+E29+E25+E21+E17+E12</f>
        <v>1370</v>
      </c>
      <c r="F39" s="44">
        <f>F38+F34+F29+F25+F21+F17+F12</f>
        <v>2472</v>
      </c>
      <c r="G39" s="44"/>
      <c r="H39" s="45"/>
      <c r="I39" s="45"/>
      <c r="J39" s="46"/>
      <c r="K39" s="46"/>
      <c r="L39" s="52">
        <f>L38+L34+L29+L25+L21+L17+L12</f>
        <v>76272</v>
      </c>
      <c r="M39" s="58"/>
    </row>
    <row r="40" spans="1:13" ht="15.75">
      <c r="A40" s="54">
        <v>1806</v>
      </c>
      <c r="B40" s="27" t="s">
        <v>30</v>
      </c>
      <c r="C40" s="28" t="s">
        <v>15</v>
      </c>
      <c r="D40" s="29" t="s">
        <v>16</v>
      </c>
      <c r="E40" s="17">
        <v>8</v>
      </c>
      <c r="F40" s="11">
        <v>13</v>
      </c>
      <c r="G40" s="12"/>
      <c r="H40" s="13">
        <v>43</v>
      </c>
      <c r="I40" s="13"/>
      <c r="J40" s="13">
        <v>12</v>
      </c>
      <c r="K40" s="13">
        <f t="shared" si="0"/>
        <v>31</v>
      </c>
      <c r="L40" s="13">
        <f t="shared" si="1"/>
        <v>403</v>
      </c>
      <c r="M40" s="57">
        <v>4582.2</v>
      </c>
    </row>
    <row r="41" spans="1:13" ht="15.75">
      <c r="A41" s="55"/>
      <c r="B41" s="30"/>
      <c r="C41" s="31"/>
      <c r="D41" s="29" t="s">
        <v>17</v>
      </c>
      <c r="E41" s="17">
        <v>15</v>
      </c>
      <c r="F41" s="11">
        <v>25</v>
      </c>
      <c r="G41" s="12"/>
      <c r="H41" s="13">
        <v>43</v>
      </c>
      <c r="I41" s="13"/>
      <c r="J41" s="13">
        <v>12</v>
      </c>
      <c r="K41" s="13">
        <f t="shared" si="0"/>
        <v>31</v>
      </c>
      <c r="L41" s="13">
        <f t="shared" si="1"/>
        <v>775</v>
      </c>
      <c r="M41" s="58"/>
    </row>
    <row r="42" spans="1:13" ht="15.75">
      <c r="A42" s="55"/>
      <c r="B42" s="30"/>
      <c r="C42" s="31"/>
      <c r="D42" s="29" t="s">
        <v>20</v>
      </c>
      <c r="E42" s="17">
        <v>2</v>
      </c>
      <c r="F42" s="11">
        <v>3</v>
      </c>
      <c r="G42" s="12"/>
      <c r="H42" s="13">
        <v>43</v>
      </c>
      <c r="I42" s="13"/>
      <c r="J42" s="13">
        <v>12</v>
      </c>
      <c r="K42" s="13">
        <f t="shared" si="0"/>
        <v>31</v>
      </c>
      <c r="L42" s="13">
        <f t="shared" si="1"/>
        <v>93</v>
      </c>
      <c r="M42" s="58"/>
    </row>
    <row r="43" spans="1:13" ht="15.75">
      <c r="A43" s="55"/>
      <c r="B43" s="30"/>
      <c r="C43" s="32"/>
      <c r="D43" s="29" t="s">
        <v>18</v>
      </c>
      <c r="E43" s="17">
        <v>461</v>
      </c>
      <c r="F43" s="11">
        <v>838</v>
      </c>
      <c r="G43" s="12"/>
      <c r="H43" s="13">
        <v>43</v>
      </c>
      <c r="I43" s="13"/>
      <c r="J43" s="13">
        <v>12</v>
      </c>
      <c r="K43" s="13">
        <f t="shared" si="0"/>
        <v>31</v>
      </c>
      <c r="L43" s="13">
        <f t="shared" si="1"/>
        <v>25978</v>
      </c>
      <c r="M43" s="58"/>
    </row>
    <row r="44" spans="1:13" ht="15.75">
      <c r="A44" s="55"/>
      <c r="B44" s="31"/>
      <c r="C44" s="33" t="s">
        <v>21</v>
      </c>
      <c r="D44" s="9" t="s">
        <v>18</v>
      </c>
      <c r="E44" s="17">
        <v>104</v>
      </c>
      <c r="F44" s="11">
        <v>189</v>
      </c>
      <c r="G44" s="12"/>
      <c r="H44" s="13">
        <v>43</v>
      </c>
      <c r="I44" s="13"/>
      <c r="J44" s="13">
        <v>12</v>
      </c>
      <c r="K44" s="13">
        <f t="shared" si="0"/>
        <v>31</v>
      </c>
      <c r="L44" s="13">
        <f t="shared" si="1"/>
        <v>5859</v>
      </c>
      <c r="M44" s="58"/>
    </row>
    <row r="45" spans="1:13" ht="15.75">
      <c r="A45" s="55"/>
      <c r="B45" s="18" t="s">
        <v>22</v>
      </c>
      <c r="C45" s="34"/>
      <c r="D45" s="18"/>
      <c r="E45" s="19">
        <f>SUM(E40:E44)</f>
        <v>590</v>
      </c>
      <c r="F45" s="11">
        <f>SUM(F40:F44)</f>
        <v>1068</v>
      </c>
      <c r="G45" s="12"/>
      <c r="H45" s="13"/>
      <c r="I45" s="13"/>
      <c r="J45" s="13"/>
      <c r="K45" s="13"/>
      <c r="L45" s="20">
        <f>SUM(L40:L44)</f>
        <v>33108</v>
      </c>
      <c r="M45" s="58"/>
    </row>
    <row r="46" spans="1:13" ht="15.75">
      <c r="A46" s="55"/>
      <c r="B46" s="35" t="s">
        <v>31</v>
      </c>
      <c r="C46" s="22" t="s">
        <v>15</v>
      </c>
      <c r="D46" s="29" t="s">
        <v>16</v>
      </c>
      <c r="E46" s="17">
        <v>20</v>
      </c>
      <c r="F46" s="11">
        <v>33</v>
      </c>
      <c r="G46" s="12"/>
      <c r="H46" s="13">
        <v>43</v>
      </c>
      <c r="I46" s="13"/>
      <c r="J46" s="13">
        <v>12</v>
      </c>
      <c r="K46" s="13">
        <f t="shared" si="0"/>
        <v>31</v>
      </c>
      <c r="L46" s="13">
        <f t="shared" si="1"/>
        <v>1023</v>
      </c>
      <c r="M46" s="58"/>
    </row>
    <row r="47" spans="1:13" ht="15.75">
      <c r="A47" s="55"/>
      <c r="B47" s="36"/>
      <c r="C47" s="21"/>
      <c r="D47" s="29" t="s">
        <v>17</v>
      </c>
      <c r="E47" s="17">
        <v>5</v>
      </c>
      <c r="F47" s="11">
        <v>8</v>
      </c>
      <c r="G47" s="12"/>
      <c r="H47" s="13">
        <v>43</v>
      </c>
      <c r="I47" s="13"/>
      <c r="J47" s="13">
        <v>12</v>
      </c>
      <c r="K47" s="13">
        <f t="shared" si="0"/>
        <v>31</v>
      </c>
      <c r="L47" s="13">
        <f t="shared" si="1"/>
        <v>248</v>
      </c>
      <c r="M47" s="58"/>
    </row>
    <row r="48" spans="1:13" ht="15.75">
      <c r="A48" s="55"/>
      <c r="B48" s="36"/>
      <c r="C48" s="23"/>
      <c r="D48" s="29" t="s">
        <v>18</v>
      </c>
      <c r="E48" s="17">
        <v>189</v>
      </c>
      <c r="F48" s="11">
        <v>344</v>
      </c>
      <c r="G48" s="12"/>
      <c r="H48" s="13">
        <v>43</v>
      </c>
      <c r="I48" s="13"/>
      <c r="J48" s="13">
        <v>12</v>
      </c>
      <c r="K48" s="13">
        <f t="shared" si="0"/>
        <v>31</v>
      </c>
      <c r="L48" s="13">
        <f t="shared" si="1"/>
        <v>10664</v>
      </c>
      <c r="M48" s="58"/>
    </row>
    <row r="49" spans="1:13" ht="15.75">
      <c r="A49" s="55"/>
      <c r="B49" s="21"/>
      <c r="C49" s="25" t="s">
        <v>21</v>
      </c>
      <c r="D49" s="9" t="s">
        <v>18</v>
      </c>
      <c r="E49" s="17">
        <v>11</v>
      </c>
      <c r="F49" s="11">
        <v>20</v>
      </c>
      <c r="G49" s="12"/>
      <c r="H49" s="13">
        <v>43</v>
      </c>
      <c r="I49" s="13"/>
      <c r="J49" s="13">
        <v>12</v>
      </c>
      <c r="K49" s="13">
        <f t="shared" si="0"/>
        <v>31</v>
      </c>
      <c r="L49" s="13">
        <f t="shared" si="1"/>
        <v>620</v>
      </c>
      <c r="M49" s="58"/>
    </row>
    <row r="50" spans="1:13" ht="15.75">
      <c r="A50" s="55"/>
      <c r="B50" s="18" t="s">
        <v>22</v>
      </c>
      <c r="C50" s="34"/>
      <c r="D50" s="18"/>
      <c r="E50" s="19">
        <f>SUM(E46:E49)</f>
        <v>225</v>
      </c>
      <c r="F50" s="11">
        <f>SUM(F46:F49)</f>
        <v>405</v>
      </c>
      <c r="G50" s="12"/>
      <c r="H50" s="13"/>
      <c r="I50" s="13"/>
      <c r="J50" s="13"/>
      <c r="K50" s="13"/>
      <c r="L50" s="20">
        <f>SUM(L46:L49)</f>
        <v>12555</v>
      </c>
      <c r="M50" s="58"/>
    </row>
    <row r="51" spans="1:13" ht="15.75">
      <c r="A51" s="55"/>
      <c r="B51" s="27" t="s">
        <v>32</v>
      </c>
      <c r="C51" s="22" t="s">
        <v>15</v>
      </c>
      <c r="D51" s="37" t="s">
        <v>16</v>
      </c>
      <c r="E51" s="17">
        <v>14</v>
      </c>
      <c r="F51" s="11">
        <v>23</v>
      </c>
      <c r="G51" s="12"/>
      <c r="H51" s="13">
        <v>43</v>
      </c>
      <c r="I51" s="13"/>
      <c r="J51" s="13">
        <v>12</v>
      </c>
      <c r="K51" s="13">
        <f t="shared" si="0"/>
        <v>31</v>
      </c>
      <c r="L51" s="13">
        <f t="shared" si="1"/>
        <v>713</v>
      </c>
      <c r="M51" s="58"/>
    </row>
    <row r="52" spans="1:13" ht="15.75">
      <c r="A52" s="55"/>
      <c r="B52" s="30"/>
      <c r="C52" s="21"/>
      <c r="D52" s="37" t="s">
        <v>17</v>
      </c>
      <c r="E52" s="17">
        <v>15</v>
      </c>
      <c r="F52" s="11">
        <v>25</v>
      </c>
      <c r="G52" s="12"/>
      <c r="H52" s="13">
        <v>43</v>
      </c>
      <c r="I52" s="13"/>
      <c r="J52" s="13">
        <v>12</v>
      </c>
      <c r="K52" s="13">
        <f t="shared" si="0"/>
        <v>31</v>
      </c>
      <c r="L52" s="13">
        <f t="shared" si="1"/>
        <v>775</v>
      </c>
      <c r="M52" s="58"/>
    </row>
    <row r="53" spans="1:13" ht="15.75">
      <c r="A53" s="55"/>
      <c r="B53" s="30"/>
      <c r="C53" s="23"/>
      <c r="D53" s="37" t="s">
        <v>18</v>
      </c>
      <c r="E53" s="17">
        <v>193</v>
      </c>
      <c r="F53" s="11">
        <v>351</v>
      </c>
      <c r="G53" s="12"/>
      <c r="H53" s="13">
        <v>43</v>
      </c>
      <c r="I53" s="13"/>
      <c r="J53" s="13">
        <v>12</v>
      </c>
      <c r="K53" s="13">
        <f t="shared" si="0"/>
        <v>31</v>
      </c>
      <c r="L53" s="13">
        <f t="shared" si="1"/>
        <v>10881</v>
      </c>
      <c r="M53" s="58"/>
    </row>
    <row r="54" spans="1:13" ht="15.75">
      <c r="A54" s="55"/>
      <c r="B54" s="32"/>
      <c r="C54" s="25" t="s">
        <v>21</v>
      </c>
      <c r="D54" s="16" t="s">
        <v>18</v>
      </c>
      <c r="E54" s="17">
        <v>27</v>
      </c>
      <c r="F54" s="11">
        <v>49</v>
      </c>
      <c r="G54" s="12"/>
      <c r="H54" s="13">
        <v>43</v>
      </c>
      <c r="I54" s="13"/>
      <c r="J54" s="13">
        <v>12</v>
      </c>
      <c r="K54" s="13">
        <f t="shared" si="0"/>
        <v>31</v>
      </c>
      <c r="L54" s="13">
        <f t="shared" si="1"/>
        <v>1519</v>
      </c>
      <c r="M54" s="58"/>
    </row>
    <row r="55" spans="1:13" ht="15.75">
      <c r="A55" s="55"/>
      <c r="B55" s="18" t="s">
        <v>22</v>
      </c>
      <c r="C55" s="18"/>
      <c r="D55" s="18"/>
      <c r="E55" s="19">
        <f>SUM(E51:E54)</f>
        <v>249</v>
      </c>
      <c r="F55" s="11">
        <f>SUM(F51:F54)</f>
        <v>448</v>
      </c>
      <c r="G55" s="12"/>
      <c r="H55" s="13"/>
      <c r="I55" s="13"/>
      <c r="J55" s="13"/>
      <c r="K55" s="13"/>
      <c r="L55" s="20">
        <f>SUM(L51:L54)</f>
        <v>13888</v>
      </c>
      <c r="M55" s="58"/>
    </row>
    <row r="56" spans="1:13" ht="15.75">
      <c r="A56" s="55"/>
      <c r="B56" s="22" t="s">
        <v>33</v>
      </c>
      <c r="C56" s="22" t="s">
        <v>15</v>
      </c>
      <c r="D56" s="16" t="s">
        <v>16</v>
      </c>
      <c r="E56" s="17">
        <v>18</v>
      </c>
      <c r="F56" s="11">
        <v>30</v>
      </c>
      <c r="G56" s="12"/>
      <c r="H56" s="13">
        <v>43</v>
      </c>
      <c r="I56" s="13"/>
      <c r="J56" s="13">
        <v>12</v>
      </c>
      <c r="K56" s="13">
        <f t="shared" si="0"/>
        <v>31</v>
      </c>
      <c r="L56" s="13">
        <f t="shared" si="1"/>
        <v>930</v>
      </c>
      <c r="M56" s="58"/>
    </row>
    <row r="57" spans="1:13" ht="15.75">
      <c r="A57" s="55"/>
      <c r="B57" s="21"/>
      <c r="C57" s="21"/>
      <c r="D57" s="16" t="s">
        <v>17</v>
      </c>
      <c r="E57" s="17">
        <v>16</v>
      </c>
      <c r="F57" s="11">
        <v>27</v>
      </c>
      <c r="G57" s="12"/>
      <c r="H57" s="13">
        <v>43</v>
      </c>
      <c r="I57" s="13"/>
      <c r="J57" s="13">
        <v>12</v>
      </c>
      <c r="K57" s="13">
        <f t="shared" si="0"/>
        <v>31</v>
      </c>
      <c r="L57" s="13">
        <f t="shared" si="1"/>
        <v>837</v>
      </c>
      <c r="M57" s="58"/>
    </row>
    <row r="58" spans="1:13" ht="15.75">
      <c r="A58" s="55"/>
      <c r="B58" s="21"/>
      <c r="C58" s="21"/>
      <c r="D58" s="16" t="s">
        <v>18</v>
      </c>
      <c r="E58" s="17">
        <v>324</v>
      </c>
      <c r="F58" s="11">
        <v>589</v>
      </c>
      <c r="G58" s="12"/>
      <c r="H58" s="13">
        <v>43</v>
      </c>
      <c r="I58" s="13"/>
      <c r="J58" s="13">
        <v>12</v>
      </c>
      <c r="K58" s="13">
        <f t="shared" si="0"/>
        <v>31</v>
      </c>
      <c r="L58" s="13">
        <f t="shared" si="1"/>
        <v>18259</v>
      </c>
      <c r="M58" s="58"/>
    </row>
    <row r="59" spans="1:13" ht="15.75">
      <c r="A59" s="55"/>
      <c r="B59" s="36"/>
      <c r="C59" s="22" t="s">
        <v>34</v>
      </c>
      <c r="D59" s="37" t="s">
        <v>17</v>
      </c>
      <c r="E59" s="17">
        <v>9</v>
      </c>
      <c r="F59" s="11">
        <v>15</v>
      </c>
      <c r="G59" s="12"/>
      <c r="H59" s="13">
        <v>30</v>
      </c>
      <c r="I59" s="13"/>
      <c r="J59" s="13">
        <v>12</v>
      </c>
      <c r="K59" s="13">
        <f t="shared" si="0"/>
        <v>18</v>
      </c>
      <c r="L59" s="13">
        <f t="shared" si="1"/>
        <v>270</v>
      </c>
      <c r="M59" s="58"/>
    </row>
    <row r="60" spans="1:13" ht="15.75">
      <c r="A60" s="55"/>
      <c r="B60" s="36"/>
      <c r="C60" s="23"/>
      <c r="D60" s="37" t="s">
        <v>18</v>
      </c>
      <c r="E60" s="17">
        <v>41</v>
      </c>
      <c r="F60" s="11">
        <v>75</v>
      </c>
      <c r="G60" s="12"/>
      <c r="H60" s="13">
        <v>30</v>
      </c>
      <c r="I60" s="13"/>
      <c r="J60" s="13">
        <v>12</v>
      </c>
      <c r="K60" s="13">
        <f t="shared" si="0"/>
        <v>18</v>
      </c>
      <c r="L60" s="13">
        <f t="shared" si="1"/>
        <v>1350</v>
      </c>
      <c r="M60" s="58"/>
    </row>
    <row r="61" spans="1:13" ht="15.75">
      <c r="A61" s="55"/>
      <c r="B61" s="21"/>
      <c r="C61" s="21" t="s">
        <v>21</v>
      </c>
      <c r="D61" s="16" t="s">
        <v>18</v>
      </c>
      <c r="E61" s="17">
        <v>28</v>
      </c>
      <c r="F61" s="11">
        <v>51</v>
      </c>
      <c r="G61" s="12"/>
      <c r="H61" s="13">
        <v>43</v>
      </c>
      <c r="I61" s="13"/>
      <c r="J61" s="13">
        <v>12</v>
      </c>
      <c r="K61" s="13">
        <f t="shared" si="0"/>
        <v>31</v>
      </c>
      <c r="L61" s="13">
        <f t="shared" si="1"/>
        <v>1581</v>
      </c>
      <c r="M61" s="58"/>
    </row>
    <row r="62" spans="1:13" ht="15.75">
      <c r="A62" s="55"/>
      <c r="B62" s="18" t="s">
        <v>22</v>
      </c>
      <c r="C62" s="34"/>
      <c r="D62" s="18"/>
      <c r="E62" s="19">
        <f>SUM(E56:E61)</f>
        <v>436</v>
      </c>
      <c r="F62" s="11">
        <f>SUM(F56:F61)</f>
        <v>787</v>
      </c>
      <c r="G62" s="12"/>
      <c r="H62" s="13"/>
      <c r="I62" s="13"/>
      <c r="J62" s="13"/>
      <c r="K62" s="13"/>
      <c r="L62" s="20">
        <f>SUM(L56:L61)</f>
        <v>23227</v>
      </c>
      <c r="M62" s="58"/>
    </row>
    <row r="63" spans="1:13" ht="15.75">
      <c r="A63" s="55"/>
      <c r="B63" s="30" t="s">
        <v>35</v>
      </c>
      <c r="C63" s="28" t="s">
        <v>15</v>
      </c>
      <c r="D63" s="29" t="s">
        <v>17</v>
      </c>
      <c r="E63" s="17">
        <v>10</v>
      </c>
      <c r="F63" s="11">
        <v>17</v>
      </c>
      <c r="G63" s="12"/>
      <c r="H63" s="13">
        <v>43</v>
      </c>
      <c r="I63" s="13"/>
      <c r="J63" s="13">
        <v>12</v>
      </c>
      <c r="K63" s="13">
        <f t="shared" si="0"/>
        <v>31</v>
      </c>
      <c r="L63" s="13">
        <f t="shared" si="1"/>
        <v>527</v>
      </c>
      <c r="M63" s="58"/>
    </row>
    <row r="64" spans="1:13" ht="15.75">
      <c r="A64" s="55"/>
      <c r="B64" s="30"/>
      <c r="C64" s="31"/>
      <c r="D64" s="29" t="s">
        <v>20</v>
      </c>
      <c r="E64" s="17">
        <v>8</v>
      </c>
      <c r="F64" s="11">
        <v>13</v>
      </c>
      <c r="G64" s="12"/>
      <c r="H64" s="13">
        <v>43</v>
      </c>
      <c r="I64" s="13"/>
      <c r="J64" s="13">
        <v>12</v>
      </c>
      <c r="K64" s="13">
        <f t="shared" si="0"/>
        <v>31</v>
      </c>
      <c r="L64" s="13">
        <f t="shared" si="1"/>
        <v>403</v>
      </c>
      <c r="M64" s="58"/>
    </row>
    <row r="65" spans="1:13" ht="15.75">
      <c r="A65" s="55"/>
      <c r="B65" s="30"/>
      <c r="C65" s="32"/>
      <c r="D65" s="29" t="s">
        <v>18</v>
      </c>
      <c r="E65" s="17">
        <v>81</v>
      </c>
      <c r="F65" s="11">
        <v>147</v>
      </c>
      <c r="G65" s="12"/>
      <c r="H65" s="13">
        <v>43</v>
      </c>
      <c r="I65" s="13"/>
      <c r="J65" s="13">
        <v>12</v>
      </c>
      <c r="K65" s="13">
        <f t="shared" si="0"/>
        <v>31</v>
      </c>
      <c r="L65" s="13">
        <f t="shared" si="1"/>
        <v>4557</v>
      </c>
      <c r="M65" s="58"/>
    </row>
    <row r="66" spans="1:13" ht="15.75">
      <c r="A66" s="55"/>
      <c r="B66" s="30"/>
      <c r="C66" s="28" t="s">
        <v>19</v>
      </c>
      <c r="D66" s="29" t="s">
        <v>17</v>
      </c>
      <c r="E66" s="17">
        <v>8</v>
      </c>
      <c r="F66" s="11">
        <v>13</v>
      </c>
      <c r="G66" s="12"/>
      <c r="H66" s="13">
        <v>43</v>
      </c>
      <c r="I66" s="13"/>
      <c r="J66" s="13">
        <v>12</v>
      </c>
      <c r="K66" s="13">
        <f t="shared" si="0"/>
        <v>31</v>
      </c>
      <c r="L66" s="13">
        <f t="shared" si="1"/>
        <v>403</v>
      </c>
      <c r="M66" s="58"/>
    </row>
    <row r="67" spans="1:13" ht="15.75">
      <c r="A67" s="55"/>
      <c r="B67" s="30"/>
      <c r="C67" s="31"/>
      <c r="D67" s="29" t="s">
        <v>20</v>
      </c>
      <c r="E67" s="17">
        <v>1</v>
      </c>
      <c r="F67" s="11">
        <v>2</v>
      </c>
      <c r="G67" s="12"/>
      <c r="H67" s="13">
        <v>43</v>
      </c>
      <c r="I67" s="13"/>
      <c r="J67" s="13">
        <v>12</v>
      </c>
      <c r="K67" s="13">
        <f t="shared" si="0"/>
        <v>31</v>
      </c>
      <c r="L67" s="13">
        <f t="shared" si="1"/>
        <v>62</v>
      </c>
      <c r="M67" s="58"/>
    </row>
    <row r="68" spans="1:13" ht="15.75">
      <c r="A68" s="55"/>
      <c r="B68" s="30"/>
      <c r="C68" s="32"/>
      <c r="D68" s="29" t="s">
        <v>18</v>
      </c>
      <c r="E68" s="17">
        <v>31</v>
      </c>
      <c r="F68" s="11">
        <v>56</v>
      </c>
      <c r="G68" s="12"/>
      <c r="H68" s="13">
        <v>43</v>
      </c>
      <c r="I68" s="13"/>
      <c r="J68" s="13">
        <v>12</v>
      </c>
      <c r="K68" s="13">
        <f t="shared" si="0"/>
        <v>31</v>
      </c>
      <c r="L68" s="13">
        <f t="shared" si="1"/>
        <v>1736</v>
      </c>
      <c r="M68" s="58"/>
    </row>
    <row r="69" spans="1:13" ht="15.75">
      <c r="A69" s="55"/>
      <c r="B69" s="31"/>
      <c r="C69" s="33" t="s">
        <v>21</v>
      </c>
      <c r="D69" s="9" t="s">
        <v>18</v>
      </c>
      <c r="E69" s="17">
        <v>21</v>
      </c>
      <c r="F69" s="11">
        <v>38</v>
      </c>
      <c r="G69" s="12"/>
      <c r="H69" s="13">
        <v>43</v>
      </c>
      <c r="I69" s="13"/>
      <c r="J69" s="13">
        <v>12</v>
      </c>
      <c r="K69" s="13">
        <f t="shared" si="0"/>
        <v>31</v>
      </c>
      <c r="L69" s="13">
        <f t="shared" si="1"/>
        <v>1178</v>
      </c>
      <c r="M69" s="58"/>
    </row>
    <row r="70" spans="1:13" ht="15.75">
      <c r="A70" s="56"/>
      <c r="B70" s="18" t="s">
        <v>22</v>
      </c>
      <c r="C70" s="18"/>
      <c r="D70" s="18"/>
      <c r="E70" s="19">
        <f>SUM(E63:E69)</f>
        <v>160</v>
      </c>
      <c r="F70" s="11">
        <f>SUM(F63:F69)</f>
        <v>286</v>
      </c>
      <c r="G70" s="12"/>
      <c r="H70" s="13"/>
      <c r="I70" s="13"/>
      <c r="J70" s="13"/>
      <c r="K70" s="38"/>
      <c r="L70" s="20">
        <f>SUM(L63:L69)</f>
        <v>8866</v>
      </c>
      <c r="M70" s="58"/>
    </row>
    <row r="71" spans="1:13" ht="15.75">
      <c r="A71" s="42" t="s">
        <v>37</v>
      </c>
      <c r="B71" s="48"/>
      <c r="C71" s="48"/>
      <c r="D71" s="48"/>
      <c r="E71" s="49">
        <f>E70+E62+E55+E50+E45</f>
        <v>1660</v>
      </c>
      <c r="F71" s="49">
        <f>F70+F62+F55+F50+F45</f>
        <v>2994</v>
      </c>
      <c r="G71" s="49"/>
      <c r="H71" s="49"/>
      <c r="I71" s="47"/>
      <c r="J71" s="49"/>
      <c r="K71" s="48"/>
      <c r="L71" s="47">
        <f>L70+L62+L55+L50+L45</f>
        <v>91644</v>
      </c>
      <c r="M71" s="58"/>
    </row>
    <row r="72" spans="5:7" ht="18.75">
      <c r="E72" s="39">
        <f>E71+E39</f>
        <v>3030</v>
      </c>
      <c r="F72" s="40"/>
      <c r="G72" s="40"/>
    </row>
    <row r="73" spans="6:7" ht="15">
      <c r="F73" s="40"/>
      <c r="G73" s="40"/>
    </row>
    <row r="74" spans="6:7" ht="15">
      <c r="F74" s="40"/>
      <c r="G74" s="40"/>
    </row>
    <row r="75" spans="6:7" ht="15">
      <c r="F75" s="40"/>
      <c r="G75" s="40"/>
    </row>
    <row r="76" spans="6:7" ht="15">
      <c r="F76" s="40"/>
      <c r="G76" s="40"/>
    </row>
    <row r="77" spans="6:7" ht="15">
      <c r="F77" s="40"/>
      <c r="G77" s="40"/>
    </row>
    <row r="78" spans="6:7" ht="15">
      <c r="F78" s="40"/>
      <c r="G78" s="40"/>
    </row>
    <row r="79" spans="6:7" ht="15">
      <c r="F79" s="40"/>
      <c r="G79" s="40"/>
    </row>
    <row r="80" spans="6:7" ht="15">
      <c r="F80" s="40"/>
      <c r="G80" s="40"/>
    </row>
    <row r="81" spans="6:7" ht="15">
      <c r="F81" s="40"/>
      <c r="G81" s="40"/>
    </row>
    <row r="82" spans="6:7" ht="15">
      <c r="F82" s="40"/>
      <c r="G82" s="40"/>
    </row>
    <row r="83" spans="6:7" ht="15">
      <c r="F83" s="40"/>
      <c r="G83" s="40"/>
    </row>
    <row r="84" spans="6:7" ht="15">
      <c r="F84" s="40"/>
      <c r="G84" s="40"/>
    </row>
    <row r="85" spans="6:7" ht="15">
      <c r="F85" s="40"/>
      <c r="G85" s="40"/>
    </row>
    <row r="86" spans="6:7" ht="15">
      <c r="F86" s="40"/>
      <c r="G86" s="40"/>
    </row>
    <row r="87" spans="6:7" ht="15">
      <c r="F87" s="40"/>
      <c r="G87" s="40"/>
    </row>
    <row r="88" spans="6:7" ht="15">
      <c r="F88" s="40"/>
      <c r="G88" s="40"/>
    </row>
    <row r="89" spans="6:7" ht="15">
      <c r="F89" s="40"/>
      <c r="G89" s="40"/>
    </row>
    <row r="90" spans="6:7" ht="15">
      <c r="F90" s="40"/>
      <c r="G90" s="40"/>
    </row>
    <row r="91" spans="6:7" ht="15">
      <c r="F91" s="40"/>
      <c r="G91" s="40"/>
    </row>
    <row r="92" spans="6:7" ht="15">
      <c r="F92" s="40"/>
      <c r="G92" s="40"/>
    </row>
    <row r="93" spans="6:7" ht="15">
      <c r="F93" s="40"/>
      <c r="G93" s="40"/>
    </row>
    <row r="94" spans="6:7" ht="15">
      <c r="F94" s="40"/>
      <c r="G94" s="40"/>
    </row>
    <row r="95" spans="6:7" ht="15">
      <c r="F95" s="40"/>
      <c r="G95" s="40"/>
    </row>
    <row r="96" spans="6:7" ht="15">
      <c r="F96" s="40"/>
      <c r="G96" s="40"/>
    </row>
    <row r="97" spans="6:7" ht="15">
      <c r="F97" s="40"/>
      <c r="G97" s="40"/>
    </row>
    <row r="98" spans="6:7" ht="15">
      <c r="F98" s="40"/>
      <c r="G98" s="40"/>
    </row>
    <row r="99" spans="6:7" ht="15">
      <c r="F99" s="40"/>
      <c r="G99" s="40"/>
    </row>
    <row r="100" spans="6:7" ht="15">
      <c r="F100" s="40"/>
      <c r="G100" s="40"/>
    </row>
    <row r="101" spans="6:7" ht="15">
      <c r="F101" s="40"/>
      <c r="G101" s="40"/>
    </row>
    <row r="102" spans="6:7" ht="15">
      <c r="F102" s="40"/>
      <c r="G102" s="40"/>
    </row>
    <row r="103" spans="6:7" ht="15">
      <c r="F103" s="40"/>
      <c r="G103" s="40"/>
    </row>
    <row r="104" spans="6:7" ht="15">
      <c r="F104" s="40"/>
      <c r="G104" s="40"/>
    </row>
    <row r="105" spans="6:7" ht="15">
      <c r="F105" s="40"/>
      <c r="G105" s="40"/>
    </row>
    <row r="106" spans="6:7" ht="15">
      <c r="F106" s="40"/>
      <c r="G106" s="40"/>
    </row>
    <row r="107" spans="6:7" ht="15">
      <c r="F107" s="40"/>
      <c r="G107" s="40"/>
    </row>
    <row r="108" spans="6:7" ht="15">
      <c r="F108" s="40"/>
      <c r="G108" s="40"/>
    </row>
    <row r="109" spans="6:7" ht="15">
      <c r="F109" s="40"/>
      <c r="G109" s="40"/>
    </row>
    <row r="110" spans="6:7" ht="15" customHeight="1">
      <c r="F110" s="40"/>
      <c r="G110" s="40"/>
    </row>
    <row r="111" spans="6:7" ht="15" customHeight="1">
      <c r="F111" s="40"/>
      <c r="G111" s="40"/>
    </row>
    <row r="112" spans="6:7" ht="15">
      <c r="F112" s="40"/>
      <c r="G112" s="40"/>
    </row>
    <row r="113" spans="6:7" ht="15">
      <c r="F113" s="40"/>
      <c r="G113" s="40"/>
    </row>
    <row r="114" spans="6:7" ht="15">
      <c r="F114" s="40"/>
      <c r="G114" s="40"/>
    </row>
    <row r="115" spans="6:7" ht="15">
      <c r="F115" s="40"/>
      <c r="G115" s="40"/>
    </row>
    <row r="116" spans="6:7" ht="15">
      <c r="F116" s="40"/>
      <c r="G116" s="40"/>
    </row>
    <row r="117" spans="6:7" ht="15">
      <c r="F117" s="40"/>
      <c r="G117" s="40"/>
    </row>
    <row r="118" spans="6:7" ht="15">
      <c r="F118" s="40"/>
      <c r="G118" s="40"/>
    </row>
    <row r="119" spans="6:7" ht="15">
      <c r="F119" s="40"/>
      <c r="G119" s="40"/>
    </row>
    <row r="120" spans="6:7" ht="15">
      <c r="F120" s="40"/>
      <c r="G120" s="40"/>
    </row>
    <row r="121" spans="6:7" ht="15">
      <c r="F121" s="40"/>
      <c r="G121" s="40"/>
    </row>
    <row r="122" spans="6:7" ht="15">
      <c r="F122" s="40"/>
      <c r="G122" s="40"/>
    </row>
    <row r="123" spans="6:7" ht="15">
      <c r="F123" s="40"/>
      <c r="G123" s="40"/>
    </row>
    <row r="124" spans="6:7" ht="15">
      <c r="F124" s="40"/>
      <c r="G124" s="40"/>
    </row>
    <row r="125" spans="6:7" ht="15">
      <c r="F125" s="40"/>
      <c r="G125" s="40"/>
    </row>
    <row r="126" spans="6:7" ht="15">
      <c r="F126" s="40"/>
      <c r="G126" s="40"/>
    </row>
    <row r="127" spans="6:7" ht="15">
      <c r="F127" s="40"/>
      <c r="G127" s="40"/>
    </row>
    <row r="128" spans="6:7" ht="15">
      <c r="F128" s="40"/>
      <c r="G128" s="40"/>
    </row>
    <row r="129" spans="6:7" ht="15">
      <c r="F129" s="40"/>
      <c r="G129" s="40"/>
    </row>
    <row r="130" spans="6:7" ht="15">
      <c r="F130" s="40"/>
      <c r="G130" s="40"/>
    </row>
    <row r="150" spans="1:7" s="41" customFormat="1" ht="15">
      <c r="A150"/>
      <c r="B150"/>
      <c r="C150"/>
      <c r="D150"/>
      <c r="E150"/>
      <c r="F150"/>
      <c r="G150"/>
    </row>
  </sheetData>
  <sheetProtection/>
  <mergeCells count="8">
    <mergeCell ref="A40:A70"/>
    <mergeCell ref="M40:M71"/>
    <mergeCell ref="A1:N1"/>
    <mergeCell ref="A2:N2"/>
    <mergeCell ref="A5:A38"/>
    <mergeCell ref="C5:C7"/>
    <mergeCell ref="M5:M39"/>
    <mergeCell ref="C8:C10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2018-02-13T11:56:05Z</dcterms:modified>
  <cp:category/>
  <cp:version/>
  <cp:contentType/>
  <cp:contentStatus/>
</cp:coreProperties>
</file>