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92" windowHeight="7680" activeTab="0"/>
  </bookViews>
  <sheets>
    <sheet name="Батово" sheetId="1" r:id="rId1"/>
  </sheets>
  <definedNames/>
  <calcPr fullCalcOnLoad="1"/>
</workbook>
</file>

<file path=xl/sharedStrings.xml><?xml version="1.0" encoding="utf-8"?>
<sst xmlns="http://schemas.openxmlformats.org/spreadsheetml/2006/main" count="171" uniqueCount="41">
  <si>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</si>
  <si>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</si>
  <si>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</si>
  <si>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</si>
  <si>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</si>
  <si>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</si>
  <si>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лв./пр.м3</t>
  </si>
  <si>
    <t>Обща стойност в лв. без ДДС</t>
  </si>
  <si>
    <t>цер</t>
  </si>
  <si>
    <t>Едра техн. дървесина</t>
  </si>
  <si>
    <t>Средна техн.дървесина</t>
  </si>
  <si>
    <t>Дърва за огрев</t>
  </si>
  <si>
    <t>Общо за отдела</t>
  </si>
  <si>
    <t>Дребна техн.дървесина</t>
  </si>
  <si>
    <t>др.шир</t>
  </si>
  <si>
    <t>липа</t>
  </si>
  <si>
    <t>кдб</t>
  </si>
  <si>
    <t>мжд</t>
  </si>
  <si>
    <t>гбр</t>
  </si>
  <si>
    <t>88/а</t>
  </si>
  <si>
    <t>160/а</t>
  </si>
  <si>
    <t>244/д</t>
  </si>
  <si>
    <t>блг</t>
  </si>
  <si>
    <t>255/г</t>
  </si>
  <si>
    <t>256/б</t>
  </si>
  <si>
    <t>256/в</t>
  </si>
  <si>
    <t>275/ж</t>
  </si>
  <si>
    <t>265/ж</t>
  </si>
  <si>
    <t>281/к</t>
  </si>
  <si>
    <t>283/ф</t>
  </si>
  <si>
    <t>286/б</t>
  </si>
  <si>
    <t>кгбр</t>
  </si>
  <si>
    <t>286/а</t>
  </si>
  <si>
    <t>409/е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</si>
  <si>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</si>
  <si>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</si>
  <si>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</si>
  <si>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</si>
  <si>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</si>
  <si>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 xml:space="preserve">приложение 1 </t>
  </si>
  <si>
    <t>Всичко за ОБЕКТА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</si>
</sst>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4" fillId="0" borderId="10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textRotation="90"/>
    </xf>
    <xf numFmtId="0" fontId="4" fillId="0" borderId="10" xfId="33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textRotation="90" wrapText="1"/>
    </xf>
    <xf numFmtId="1" fontId="6" fillId="0" borderId="11" xfId="0" applyNumberFormat="1" applyFont="1" applyBorder="1" applyAlignment="1">
      <alignment horizontal="center" textRotation="90" wrapText="1"/>
    </xf>
    <xf numFmtId="1" fontId="6" fillId="0" borderId="12" xfId="0" applyNumberFormat="1" applyFont="1" applyBorder="1" applyAlignment="1">
      <alignment horizontal="center" textRotation="90" wrapText="1"/>
    </xf>
    <xf numFmtId="0" fontId="7" fillId="0" borderId="13" xfId="33" applyNumberFormat="1" applyFont="1" applyFill="1" applyBorder="1" applyAlignment="1" applyProtection="1">
      <alignment horizontal="center" vertical="center" textRotation="90"/>
      <protection/>
    </xf>
    <xf numFmtId="0" fontId="7" fillId="0" borderId="11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1" xfId="33" applyNumberFormat="1" applyFont="1" applyFill="1" applyBorder="1" applyAlignment="1" applyProtection="1">
      <alignment horizontal="center" vertical="center" textRotation="90"/>
      <protection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2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33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/>
    </xf>
    <xf numFmtId="0" fontId="3" fillId="0" borderId="15" xfId="33" applyFont="1" applyFill="1" applyBorder="1" applyAlignment="1">
      <alignment horizontal="center" vertical="center"/>
    </xf>
    <xf numFmtId="0" fontId="3" fillId="0" borderId="16" xfId="33" applyFont="1" applyFill="1" applyBorder="1" applyAlignment="1">
      <alignment horizontal="center" vertical="center"/>
    </xf>
    <xf numFmtId="0" fontId="3" fillId="0" borderId="17" xfId="33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 textRotation="90"/>
      <protection/>
    </xf>
    <xf numFmtId="0" fontId="4" fillId="0" borderId="15" xfId="33" applyFont="1" applyFill="1" applyBorder="1" applyAlignment="1">
      <alignment horizontal="center" vertical="center"/>
    </xf>
    <xf numFmtId="0" fontId="4" fillId="0" borderId="17" xfId="33" applyFont="1" applyFill="1" applyBorder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88">
      <selection activeCell="D115" sqref="D115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7.8515625" style="0" customWidth="1"/>
    <col min="4" max="4" width="32.00390625" style="0" customWidth="1"/>
    <col min="7" max="7" width="8.140625" style="0" customWidth="1"/>
    <col min="8" max="8" width="8.7109375" style="0" customWidth="1"/>
    <col min="11" max="11" width="9.140625" style="21" customWidth="1"/>
    <col min="12" max="12" width="8.7109375" style="0" customWidth="1"/>
    <col min="13" max="13" width="10.57421875" style="0" hidden="1" customWidth="1"/>
  </cols>
  <sheetData>
    <row r="1" ht="14.25">
      <c r="I1" t="s">
        <v>39</v>
      </c>
    </row>
    <row r="2" ht="15" thickBot="1"/>
    <row r="3" spans="1:13" s="6" customFormat="1" ht="147.75" thickBot="1">
      <c r="A3" s="13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5</v>
      </c>
      <c r="G3" s="17" t="s">
        <v>6</v>
      </c>
      <c r="H3" s="14" t="s">
        <v>7</v>
      </c>
      <c r="I3" s="10" t="s">
        <v>34</v>
      </c>
      <c r="J3" s="11" t="s">
        <v>35</v>
      </c>
      <c r="K3" s="12" t="s">
        <v>36</v>
      </c>
      <c r="M3" s="6" t="s">
        <v>38</v>
      </c>
    </row>
    <row r="4" spans="1:11" ht="15">
      <c r="A4" s="34">
        <v>2105</v>
      </c>
      <c r="B4" s="30" t="s">
        <v>19</v>
      </c>
      <c r="C4" s="7" t="s">
        <v>18</v>
      </c>
      <c r="D4" s="7" t="s">
        <v>11</v>
      </c>
      <c r="E4" s="4">
        <v>12</v>
      </c>
      <c r="F4" s="1">
        <v>22</v>
      </c>
      <c r="G4" s="5">
        <v>13</v>
      </c>
      <c r="H4" s="18">
        <f aca="true" t="shared" si="0" ref="H4:H10">F4*G4</f>
        <v>286</v>
      </c>
      <c r="I4" s="27">
        <v>22</v>
      </c>
      <c r="J4" s="27">
        <v>2059</v>
      </c>
      <c r="K4" s="25">
        <f>J4+H11</f>
        <v>4763</v>
      </c>
    </row>
    <row r="5" spans="1:11" ht="15">
      <c r="A5" s="34"/>
      <c r="B5" s="30"/>
      <c r="C5" s="29" t="s">
        <v>15</v>
      </c>
      <c r="D5" s="7" t="s">
        <v>10</v>
      </c>
      <c r="E5" s="4">
        <v>3</v>
      </c>
      <c r="F5" s="1">
        <v>5</v>
      </c>
      <c r="G5" s="5">
        <v>13</v>
      </c>
      <c r="H5" s="18">
        <f t="shared" si="0"/>
        <v>65</v>
      </c>
      <c r="I5" s="28"/>
      <c r="J5" s="28"/>
      <c r="K5" s="26"/>
    </row>
    <row r="6" spans="1:11" ht="15">
      <c r="A6" s="34"/>
      <c r="B6" s="30"/>
      <c r="C6" s="29"/>
      <c r="D6" s="7" t="s">
        <v>13</v>
      </c>
      <c r="E6" s="4">
        <v>1</v>
      </c>
      <c r="F6" s="1">
        <v>2</v>
      </c>
      <c r="G6" s="5">
        <v>13</v>
      </c>
      <c r="H6" s="18">
        <f t="shared" si="0"/>
        <v>26</v>
      </c>
      <c r="I6" s="28"/>
      <c r="J6" s="28"/>
      <c r="K6" s="26"/>
    </row>
    <row r="7" spans="1:11" ht="15">
      <c r="A7" s="34"/>
      <c r="B7" s="30"/>
      <c r="C7" s="29"/>
      <c r="D7" s="7" t="s">
        <v>11</v>
      </c>
      <c r="E7" s="4">
        <v>33</v>
      </c>
      <c r="F7" s="1">
        <v>60</v>
      </c>
      <c r="G7" s="5">
        <v>13</v>
      </c>
      <c r="H7" s="18">
        <f t="shared" si="0"/>
        <v>780</v>
      </c>
      <c r="I7" s="28"/>
      <c r="J7" s="28"/>
      <c r="K7" s="26"/>
    </row>
    <row r="8" spans="1:11" ht="15">
      <c r="A8" s="34"/>
      <c r="B8" s="30"/>
      <c r="C8" s="29" t="s">
        <v>14</v>
      </c>
      <c r="D8" s="7" t="s">
        <v>13</v>
      </c>
      <c r="E8" s="4">
        <v>6</v>
      </c>
      <c r="F8" s="1">
        <v>10</v>
      </c>
      <c r="G8" s="5">
        <v>13</v>
      </c>
      <c r="H8" s="18">
        <f t="shared" si="0"/>
        <v>130</v>
      </c>
      <c r="I8" s="28"/>
      <c r="J8" s="28"/>
      <c r="K8" s="26"/>
    </row>
    <row r="9" spans="1:11" ht="15">
      <c r="A9" s="34"/>
      <c r="B9" s="30"/>
      <c r="C9" s="29"/>
      <c r="D9" s="7" t="s">
        <v>11</v>
      </c>
      <c r="E9" s="4">
        <v>38</v>
      </c>
      <c r="F9" s="1">
        <v>69</v>
      </c>
      <c r="G9" s="5">
        <v>13</v>
      </c>
      <c r="H9" s="18">
        <f t="shared" si="0"/>
        <v>897</v>
      </c>
      <c r="I9" s="28"/>
      <c r="J9" s="28"/>
      <c r="K9" s="26"/>
    </row>
    <row r="10" spans="1:11" ht="15">
      <c r="A10" s="34"/>
      <c r="B10" s="30"/>
      <c r="C10" s="7" t="s">
        <v>8</v>
      </c>
      <c r="D10" s="7" t="s">
        <v>11</v>
      </c>
      <c r="E10" s="4">
        <v>22</v>
      </c>
      <c r="F10" s="1">
        <v>40</v>
      </c>
      <c r="G10" s="5">
        <v>13</v>
      </c>
      <c r="H10" s="18">
        <f t="shared" si="0"/>
        <v>520</v>
      </c>
      <c r="I10" s="28"/>
      <c r="J10" s="28"/>
      <c r="K10" s="26"/>
    </row>
    <row r="11" spans="1:13" ht="14.25" customHeight="1">
      <c r="A11" s="34"/>
      <c r="B11" s="2" t="s">
        <v>12</v>
      </c>
      <c r="C11" s="2"/>
      <c r="D11" s="2"/>
      <c r="E11" s="3">
        <f>SUM(E4:E10)</f>
        <v>115</v>
      </c>
      <c r="F11" s="3">
        <f>SUM(F4:F10)</f>
        <v>208</v>
      </c>
      <c r="G11" s="5"/>
      <c r="H11" s="19">
        <f>SUM(H4:H10)</f>
        <v>2704</v>
      </c>
      <c r="I11" s="28"/>
      <c r="J11" s="28"/>
      <c r="K11" s="26"/>
      <c r="M11" s="23">
        <f>J4/I4/F11</f>
        <v>0.4499562937062937</v>
      </c>
    </row>
    <row r="12" spans="1:13" ht="15">
      <c r="A12" s="34"/>
      <c r="B12" s="30" t="s">
        <v>20</v>
      </c>
      <c r="C12" s="29" t="s">
        <v>8</v>
      </c>
      <c r="D12" s="7" t="s">
        <v>10</v>
      </c>
      <c r="E12" s="4">
        <v>1</v>
      </c>
      <c r="F12" s="1">
        <v>2</v>
      </c>
      <c r="G12" s="5">
        <v>13</v>
      </c>
      <c r="H12" s="18">
        <f>F12*G12</f>
        <v>26</v>
      </c>
      <c r="I12" s="28">
        <v>22</v>
      </c>
      <c r="J12" s="28">
        <v>831</v>
      </c>
      <c r="K12" s="26">
        <f>J12+H15</f>
        <v>1650</v>
      </c>
      <c r="M12" s="23"/>
    </row>
    <row r="13" spans="1:13" ht="15">
      <c r="A13" s="34"/>
      <c r="B13" s="30"/>
      <c r="C13" s="29"/>
      <c r="D13" s="7" t="s">
        <v>11</v>
      </c>
      <c r="E13" s="4">
        <v>14</v>
      </c>
      <c r="F13" s="1">
        <v>25</v>
      </c>
      <c r="G13" s="5">
        <v>13</v>
      </c>
      <c r="H13" s="18">
        <f>F13*G13</f>
        <v>325</v>
      </c>
      <c r="I13" s="28"/>
      <c r="J13" s="28"/>
      <c r="K13" s="26"/>
      <c r="M13" s="23"/>
    </row>
    <row r="14" spans="1:13" ht="15">
      <c r="A14" s="34"/>
      <c r="B14" s="30"/>
      <c r="C14" s="7" t="s">
        <v>14</v>
      </c>
      <c r="D14" s="7" t="s">
        <v>11</v>
      </c>
      <c r="E14" s="4">
        <v>20</v>
      </c>
      <c r="F14" s="1">
        <v>36</v>
      </c>
      <c r="G14" s="5">
        <v>13</v>
      </c>
      <c r="H14" s="18">
        <f>F14*G14</f>
        <v>468</v>
      </c>
      <c r="I14" s="28"/>
      <c r="J14" s="28"/>
      <c r="K14" s="26"/>
      <c r="M14" s="23"/>
    </row>
    <row r="15" spans="1:13" ht="15">
      <c r="A15" s="34"/>
      <c r="B15" s="2" t="s">
        <v>12</v>
      </c>
      <c r="C15" s="2"/>
      <c r="D15" s="2"/>
      <c r="E15" s="3">
        <f>SUM(E12:E14)</f>
        <v>35</v>
      </c>
      <c r="F15" s="3">
        <f>SUM(F12:F14)</f>
        <v>63</v>
      </c>
      <c r="G15" s="5"/>
      <c r="H15" s="19">
        <f>SUM(H12:H14)</f>
        <v>819</v>
      </c>
      <c r="I15" s="28"/>
      <c r="J15" s="28"/>
      <c r="K15" s="26"/>
      <c r="M15" s="23">
        <f>J12/I12/F15</f>
        <v>0.5995670995670995</v>
      </c>
    </row>
    <row r="16" spans="1:13" ht="15">
      <c r="A16" s="34"/>
      <c r="B16" s="30" t="s">
        <v>21</v>
      </c>
      <c r="C16" s="29" t="s">
        <v>8</v>
      </c>
      <c r="D16" s="7" t="s">
        <v>10</v>
      </c>
      <c r="E16" s="4">
        <v>6</v>
      </c>
      <c r="F16" s="1">
        <v>10</v>
      </c>
      <c r="G16" s="5">
        <v>13</v>
      </c>
      <c r="H16" s="18">
        <f aca="true" t="shared" si="1" ref="H16:H21">F16*G16</f>
        <v>130</v>
      </c>
      <c r="I16" s="28">
        <v>22</v>
      </c>
      <c r="J16" s="28">
        <v>3062</v>
      </c>
      <c r="K16" s="26">
        <f>J16+H22</f>
        <v>6078</v>
      </c>
      <c r="M16" s="23"/>
    </row>
    <row r="17" spans="1:13" ht="15">
      <c r="A17" s="34"/>
      <c r="B17" s="30"/>
      <c r="C17" s="29"/>
      <c r="D17" s="7" t="s">
        <v>11</v>
      </c>
      <c r="E17" s="4">
        <v>21</v>
      </c>
      <c r="F17" s="1">
        <v>38</v>
      </c>
      <c r="G17" s="5">
        <v>13</v>
      </c>
      <c r="H17" s="18">
        <f t="shared" si="1"/>
        <v>494</v>
      </c>
      <c r="I17" s="28"/>
      <c r="J17" s="28"/>
      <c r="K17" s="26"/>
      <c r="M17" s="23"/>
    </row>
    <row r="18" spans="1:13" ht="15">
      <c r="A18" s="34"/>
      <c r="B18" s="30"/>
      <c r="C18" s="29" t="s">
        <v>14</v>
      </c>
      <c r="D18" s="7" t="s">
        <v>13</v>
      </c>
      <c r="E18" s="4">
        <v>19</v>
      </c>
      <c r="F18" s="1">
        <v>32</v>
      </c>
      <c r="G18" s="5">
        <v>13</v>
      </c>
      <c r="H18" s="18">
        <f t="shared" si="1"/>
        <v>416</v>
      </c>
      <c r="I18" s="28"/>
      <c r="J18" s="28"/>
      <c r="K18" s="26"/>
      <c r="M18" s="23"/>
    </row>
    <row r="19" spans="1:13" ht="15">
      <c r="A19" s="34"/>
      <c r="B19" s="30"/>
      <c r="C19" s="29"/>
      <c r="D19" s="7" t="s">
        <v>11</v>
      </c>
      <c r="E19" s="4">
        <v>62</v>
      </c>
      <c r="F19" s="1">
        <v>113</v>
      </c>
      <c r="G19" s="5">
        <v>13</v>
      </c>
      <c r="H19" s="18">
        <f t="shared" si="1"/>
        <v>1469</v>
      </c>
      <c r="I19" s="28"/>
      <c r="J19" s="28"/>
      <c r="K19" s="26"/>
      <c r="M19" s="23"/>
    </row>
    <row r="20" spans="1:13" ht="15">
      <c r="A20" s="34"/>
      <c r="B20" s="30"/>
      <c r="C20" s="29" t="s">
        <v>22</v>
      </c>
      <c r="D20" s="7" t="s">
        <v>10</v>
      </c>
      <c r="E20" s="4">
        <v>3</v>
      </c>
      <c r="F20" s="1">
        <v>5</v>
      </c>
      <c r="G20" s="5">
        <v>13</v>
      </c>
      <c r="H20" s="18">
        <f t="shared" si="1"/>
        <v>65</v>
      </c>
      <c r="I20" s="28"/>
      <c r="J20" s="28"/>
      <c r="K20" s="26"/>
      <c r="M20" s="23"/>
    </row>
    <row r="21" spans="1:13" ht="15">
      <c r="A21" s="34"/>
      <c r="B21" s="30"/>
      <c r="C21" s="29"/>
      <c r="D21" s="7" t="s">
        <v>11</v>
      </c>
      <c r="E21" s="4">
        <v>19</v>
      </c>
      <c r="F21" s="1">
        <v>34</v>
      </c>
      <c r="G21" s="5">
        <v>13</v>
      </c>
      <c r="H21" s="18">
        <f t="shared" si="1"/>
        <v>442</v>
      </c>
      <c r="I21" s="28"/>
      <c r="J21" s="28"/>
      <c r="K21" s="26"/>
      <c r="M21" s="23"/>
    </row>
    <row r="22" spans="1:13" ht="15">
      <c r="A22" s="34"/>
      <c r="B22" s="2" t="s">
        <v>12</v>
      </c>
      <c r="C22" s="2"/>
      <c r="D22" s="2"/>
      <c r="E22" s="3">
        <f>SUM(E16:E21)</f>
        <v>130</v>
      </c>
      <c r="F22" s="3">
        <f>SUM(F16:F21)</f>
        <v>232</v>
      </c>
      <c r="G22" s="5"/>
      <c r="H22" s="19">
        <f>SUM(H16:H21)</f>
        <v>3016</v>
      </c>
      <c r="I22" s="28"/>
      <c r="J22" s="28"/>
      <c r="K22" s="26"/>
      <c r="M22" s="23">
        <f>J16/I16/F22</f>
        <v>0.5999216300940439</v>
      </c>
    </row>
    <row r="23" spans="1:13" ht="15">
      <c r="A23" s="34"/>
      <c r="B23" s="31" t="s">
        <v>23</v>
      </c>
      <c r="C23" s="29" t="s">
        <v>8</v>
      </c>
      <c r="D23" s="7" t="s">
        <v>9</v>
      </c>
      <c r="E23" s="4">
        <v>3</v>
      </c>
      <c r="F23" s="1">
        <v>5</v>
      </c>
      <c r="G23" s="5">
        <v>13</v>
      </c>
      <c r="H23" s="18">
        <f aca="true" t="shared" si="2" ref="H23:H34">F23*G23</f>
        <v>65</v>
      </c>
      <c r="I23" s="28">
        <v>22</v>
      </c>
      <c r="J23" s="28">
        <v>8869</v>
      </c>
      <c r="K23" s="26">
        <f>J23+H35</f>
        <v>18398</v>
      </c>
      <c r="M23" s="23"/>
    </row>
    <row r="24" spans="1:13" ht="15">
      <c r="A24" s="34"/>
      <c r="B24" s="32"/>
      <c r="C24" s="29"/>
      <c r="D24" s="7" t="s">
        <v>10</v>
      </c>
      <c r="E24" s="4">
        <v>5</v>
      </c>
      <c r="F24" s="1">
        <v>8</v>
      </c>
      <c r="G24" s="5">
        <v>13</v>
      </c>
      <c r="H24" s="18">
        <f t="shared" si="2"/>
        <v>104</v>
      </c>
      <c r="I24" s="28"/>
      <c r="J24" s="28"/>
      <c r="K24" s="26"/>
      <c r="M24" s="23"/>
    </row>
    <row r="25" spans="1:13" ht="15">
      <c r="A25" s="34"/>
      <c r="B25" s="32"/>
      <c r="C25" s="29"/>
      <c r="D25" s="7" t="s">
        <v>11</v>
      </c>
      <c r="E25" s="4">
        <v>88</v>
      </c>
      <c r="F25" s="1">
        <v>160</v>
      </c>
      <c r="G25" s="5">
        <v>13</v>
      </c>
      <c r="H25" s="18">
        <f t="shared" si="2"/>
        <v>2080</v>
      </c>
      <c r="I25" s="28"/>
      <c r="J25" s="28"/>
      <c r="K25" s="26"/>
      <c r="M25" s="23"/>
    </row>
    <row r="26" spans="1:13" ht="15">
      <c r="A26" s="34"/>
      <c r="B26" s="32"/>
      <c r="C26" s="29" t="s">
        <v>14</v>
      </c>
      <c r="D26" s="7" t="s">
        <v>10</v>
      </c>
      <c r="E26" s="4">
        <v>12</v>
      </c>
      <c r="F26" s="1">
        <v>20</v>
      </c>
      <c r="G26" s="5">
        <v>13</v>
      </c>
      <c r="H26" s="18">
        <f t="shared" si="2"/>
        <v>260</v>
      </c>
      <c r="I26" s="28"/>
      <c r="J26" s="28"/>
      <c r="K26" s="26"/>
      <c r="M26" s="23"/>
    </row>
    <row r="27" spans="1:13" ht="15">
      <c r="A27" s="34"/>
      <c r="B27" s="32"/>
      <c r="C27" s="29"/>
      <c r="D27" s="7" t="s">
        <v>13</v>
      </c>
      <c r="E27" s="4">
        <v>25</v>
      </c>
      <c r="F27" s="1">
        <v>42</v>
      </c>
      <c r="G27" s="5">
        <v>13</v>
      </c>
      <c r="H27" s="18">
        <f t="shared" si="2"/>
        <v>546</v>
      </c>
      <c r="I27" s="28"/>
      <c r="J27" s="28"/>
      <c r="K27" s="26"/>
      <c r="M27" s="23"/>
    </row>
    <row r="28" spans="1:13" ht="15">
      <c r="A28" s="34"/>
      <c r="B28" s="32"/>
      <c r="C28" s="29"/>
      <c r="D28" s="7" t="s">
        <v>11</v>
      </c>
      <c r="E28" s="4">
        <v>161</v>
      </c>
      <c r="F28" s="1">
        <v>293</v>
      </c>
      <c r="G28" s="5">
        <v>13</v>
      </c>
      <c r="H28" s="18">
        <f t="shared" si="2"/>
        <v>3809</v>
      </c>
      <c r="I28" s="28"/>
      <c r="J28" s="28"/>
      <c r="K28" s="26"/>
      <c r="M28" s="23"/>
    </row>
    <row r="29" spans="1:13" ht="15">
      <c r="A29" s="34"/>
      <c r="B29" s="32"/>
      <c r="C29" s="29" t="s">
        <v>16</v>
      </c>
      <c r="D29" s="7" t="s">
        <v>10</v>
      </c>
      <c r="E29" s="4">
        <v>9</v>
      </c>
      <c r="F29" s="1">
        <v>15</v>
      </c>
      <c r="G29" s="5">
        <v>13</v>
      </c>
      <c r="H29" s="18">
        <f t="shared" si="2"/>
        <v>195</v>
      </c>
      <c r="I29" s="28"/>
      <c r="J29" s="28"/>
      <c r="K29" s="26"/>
      <c r="M29" s="23"/>
    </row>
    <row r="30" spans="1:13" ht="15">
      <c r="A30" s="34"/>
      <c r="B30" s="32"/>
      <c r="C30" s="29"/>
      <c r="D30" s="7" t="s">
        <v>13</v>
      </c>
      <c r="E30" s="4">
        <v>2</v>
      </c>
      <c r="F30" s="1">
        <v>3</v>
      </c>
      <c r="G30" s="5">
        <v>13</v>
      </c>
      <c r="H30" s="18">
        <f t="shared" si="2"/>
        <v>39</v>
      </c>
      <c r="I30" s="28"/>
      <c r="J30" s="28"/>
      <c r="K30" s="26"/>
      <c r="M30" s="23"/>
    </row>
    <row r="31" spans="1:13" ht="15">
      <c r="A31" s="34"/>
      <c r="B31" s="32"/>
      <c r="C31" s="29"/>
      <c r="D31" s="7" t="s">
        <v>11</v>
      </c>
      <c r="E31" s="4">
        <v>57</v>
      </c>
      <c r="F31" s="1">
        <v>104</v>
      </c>
      <c r="G31" s="5">
        <v>13</v>
      </c>
      <c r="H31" s="18">
        <f t="shared" si="2"/>
        <v>1352</v>
      </c>
      <c r="I31" s="28"/>
      <c r="J31" s="28"/>
      <c r="K31" s="26"/>
      <c r="M31" s="23"/>
    </row>
    <row r="32" spans="1:13" ht="15">
      <c r="A32" s="34"/>
      <c r="B32" s="32"/>
      <c r="C32" s="29" t="s">
        <v>15</v>
      </c>
      <c r="D32" s="7" t="s">
        <v>10</v>
      </c>
      <c r="E32" s="4">
        <v>13</v>
      </c>
      <c r="F32" s="1">
        <v>22</v>
      </c>
      <c r="G32" s="5">
        <v>13</v>
      </c>
      <c r="H32" s="18">
        <f t="shared" si="2"/>
        <v>286</v>
      </c>
      <c r="I32" s="28"/>
      <c r="J32" s="28"/>
      <c r="K32" s="26"/>
      <c r="M32" s="23"/>
    </row>
    <row r="33" spans="1:13" ht="15">
      <c r="A33" s="34"/>
      <c r="B33" s="32"/>
      <c r="C33" s="29"/>
      <c r="D33" s="7" t="s">
        <v>13</v>
      </c>
      <c r="E33" s="4">
        <v>2</v>
      </c>
      <c r="F33" s="1">
        <v>3</v>
      </c>
      <c r="G33" s="5">
        <v>13</v>
      </c>
      <c r="H33" s="18">
        <f t="shared" si="2"/>
        <v>39</v>
      </c>
      <c r="I33" s="28"/>
      <c r="J33" s="28"/>
      <c r="K33" s="26"/>
      <c r="M33" s="23"/>
    </row>
    <row r="34" spans="1:13" ht="15">
      <c r="A34" s="34"/>
      <c r="B34" s="33"/>
      <c r="C34" s="29"/>
      <c r="D34" s="7" t="s">
        <v>11</v>
      </c>
      <c r="E34" s="4">
        <v>32</v>
      </c>
      <c r="F34" s="1">
        <v>58</v>
      </c>
      <c r="G34" s="5">
        <v>13</v>
      </c>
      <c r="H34" s="18">
        <f t="shared" si="2"/>
        <v>754</v>
      </c>
      <c r="I34" s="28"/>
      <c r="J34" s="28"/>
      <c r="K34" s="26"/>
      <c r="M34" s="23"/>
    </row>
    <row r="35" spans="1:13" ht="15">
      <c r="A35" s="34"/>
      <c r="B35" s="2" t="s">
        <v>12</v>
      </c>
      <c r="C35" s="2"/>
      <c r="D35" s="2"/>
      <c r="E35" s="3">
        <f>SUM(E23:E34)</f>
        <v>409</v>
      </c>
      <c r="F35" s="3">
        <f>SUM(F23:F34)</f>
        <v>733</v>
      </c>
      <c r="G35" s="5"/>
      <c r="H35" s="19">
        <f>SUM(H23:H34)</f>
        <v>9529</v>
      </c>
      <c r="I35" s="28"/>
      <c r="J35" s="28"/>
      <c r="K35" s="26"/>
      <c r="M35" s="23">
        <f>J23/I23/F35</f>
        <v>0.5499813965025425</v>
      </c>
    </row>
    <row r="36" spans="1:13" ht="15">
      <c r="A36" s="34"/>
      <c r="B36" s="30" t="s">
        <v>24</v>
      </c>
      <c r="C36" s="29" t="s">
        <v>8</v>
      </c>
      <c r="D36" s="7" t="s">
        <v>10</v>
      </c>
      <c r="E36" s="4">
        <v>2</v>
      </c>
      <c r="F36" s="1">
        <v>3</v>
      </c>
      <c r="G36" s="5">
        <v>13</v>
      </c>
      <c r="H36" s="18">
        <f>F36*G36</f>
        <v>39</v>
      </c>
      <c r="I36" s="28">
        <v>22</v>
      </c>
      <c r="J36" s="28">
        <v>810</v>
      </c>
      <c r="K36" s="26">
        <f>J36+H41</f>
        <v>1681</v>
      </c>
      <c r="M36" s="23"/>
    </row>
    <row r="37" spans="1:13" ht="15">
      <c r="A37" s="34"/>
      <c r="B37" s="30"/>
      <c r="C37" s="29"/>
      <c r="D37" s="7" t="s">
        <v>13</v>
      </c>
      <c r="E37" s="4">
        <v>1</v>
      </c>
      <c r="F37" s="1">
        <v>2</v>
      </c>
      <c r="G37" s="5">
        <v>13</v>
      </c>
      <c r="H37" s="18">
        <f>F37*G37</f>
        <v>26</v>
      </c>
      <c r="I37" s="28"/>
      <c r="J37" s="28"/>
      <c r="K37" s="26"/>
      <c r="M37" s="23"/>
    </row>
    <row r="38" spans="1:13" ht="15">
      <c r="A38" s="34"/>
      <c r="B38" s="30"/>
      <c r="C38" s="29"/>
      <c r="D38" s="7" t="s">
        <v>11</v>
      </c>
      <c r="E38" s="4">
        <v>13</v>
      </c>
      <c r="F38" s="1">
        <v>24</v>
      </c>
      <c r="G38" s="5">
        <v>13</v>
      </c>
      <c r="H38" s="18">
        <f>F38*G38</f>
        <v>312</v>
      </c>
      <c r="I38" s="28"/>
      <c r="J38" s="28"/>
      <c r="K38" s="26"/>
      <c r="M38" s="23"/>
    </row>
    <row r="39" spans="1:13" ht="15">
      <c r="A39" s="34"/>
      <c r="B39" s="30"/>
      <c r="C39" s="29" t="s">
        <v>14</v>
      </c>
      <c r="D39" s="7" t="s">
        <v>13</v>
      </c>
      <c r="E39" s="4">
        <v>4</v>
      </c>
      <c r="F39" s="1">
        <v>7</v>
      </c>
      <c r="G39" s="5">
        <v>13</v>
      </c>
      <c r="H39" s="18">
        <f>F39*G39</f>
        <v>91</v>
      </c>
      <c r="I39" s="28"/>
      <c r="J39" s="28"/>
      <c r="K39" s="26"/>
      <c r="M39" s="23"/>
    </row>
    <row r="40" spans="1:13" ht="15">
      <c r="A40" s="34"/>
      <c r="B40" s="30"/>
      <c r="C40" s="29"/>
      <c r="D40" s="7" t="s">
        <v>11</v>
      </c>
      <c r="E40" s="4">
        <v>17</v>
      </c>
      <c r="F40" s="1">
        <v>31</v>
      </c>
      <c r="G40" s="5">
        <v>13</v>
      </c>
      <c r="H40" s="18">
        <f>F40*G40</f>
        <v>403</v>
      </c>
      <c r="I40" s="28"/>
      <c r="J40" s="28"/>
      <c r="K40" s="26"/>
      <c r="M40" s="23"/>
    </row>
    <row r="41" spans="1:13" ht="15">
      <c r="A41" s="34"/>
      <c r="B41" s="2" t="s">
        <v>12</v>
      </c>
      <c r="C41" s="2"/>
      <c r="D41" s="2"/>
      <c r="E41" s="3">
        <f>SUM(E36:E40)</f>
        <v>37</v>
      </c>
      <c r="F41" s="3">
        <f>SUM(F36:F40)</f>
        <v>67</v>
      </c>
      <c r="G41" s="5"/>
      <c r="H41" s="19">
        <f>SUM(H36:H40)</f>
        <v>871</v>
      </c>
      <c r="I41" s="28"/>
      <c r="J41" s="28"/>
      <c r="K41" s="26"/>
      <c r="M41" s="23">
        <f>J36/I36/F41</f>
        <v>0.5495251017639078</v>
      </c>
    </row>
    <row r="42" spans="1:13" ht="15">
      <c r="A42" s="34"/>
      <c r="B42" s="31" t="s">
        <v>25</v>
      </c>
      <c r="C42" s="29" t="s">
        <v>8</v>
      </c>
      <c r="D42" s="7" t="s">
        <v>10</v>
      </c>
      <c r="E42" s="4">
        <v>1</v>
      </c>
      <c r="F42" s="1">
        <v>2</v>
      </c>
      <c r="G42" s="5">
        <v>13</v>
      </c>
      <c r="H42" s="18">
        <f aca="true" t="shared" si="3" ref="H42:H49">F42*G42</f>
        <v>26</v>
      </c>
      <c r="I42" s="28">
        <v>22</v>
      </c>
      <c r="J42" s="28">
        <v>2191</v>
      </c>
      <c r="K42" s="26">
        <f>J42+H50</f>
        <v>4349</v>
      </c>
      <c r="M42" s="23"/>
    </row>
    <row r="43" spans="1:13" ht="15">
      <c r="A43" s="34"/>
      <c r="B43" s="32"/>
      <c r="C43" s="29"/>
      <c r="D43" s="7" t="s">
        <v>13</v>
      </c>
      <c r="E43" s="4">
        <v>1</v>
      </c>
      <c r="F43" s="1">
        <v>2</v>
      </c>
      <c r="G43" s="5">
        <v>13</v>
      </c>
      <c r="H43" s="18">
        <f t="shared" si="3"/>
        <v>26</v>
      </c>
      <c r="I43" s="28"/>
      <c r="J43" s="28"/>
      <c r="K43" s="26"/>
      <c r="M43" s="23"/>
    </row>
    <row r="44" spans="1:13" ht="15">
      <c r="A44" s="34"/>
      <c r="B44" s="32"/>
      <c r="C44" s="29"/>
      <c r="D44" s="7" t="s">
        <v>11</v>
      </c>
      <c r="E44" s="4">
        <v>7</v>
      </c>
      <c r="F44" s="1">
        <v>13</v>
      </c>
      <c r="G44" s="5">
        <v>13</v>
      </c>
      <c r="H44" s="18">
        <f t="shared" si="3"/>
        <v>169</v>
      </c>
      <c r="I44" s="28"/>
      <c r="J44" s="28"/>
      <c r="K44" s="26"/>
      <c r="M44" s="23"/>
    </row>
    <row r="45" spans="1:13" ht="15">
      <c r="A45" s="34"/>
      <c r="B45" s="32"/>
      <c r="C45" s="29" t="s">
        <v>14</v>
      </c>
      <c r="D45" s="7" t="s">
        <v>10</v>
      </c>
      <c r="E45" s="4">
        <v>3</v>
      </c>
      <c r="F45" s="1">
        <v>5</v>
      </c>
      <c r="G45" s="5">
        <v>13</v>
      </c>
      <c r="H45" s="18">
        <f t="shared" si="3"/>
        <v>65</v>
      </c>
      <c r="I45" s="28"/>
      <c r="J45" s="28"/>
      <c r="K45" s="26"/>
      <c r="M45" s="23"/>
    </row>
    <row r="46" spans="1:13" ht="15">
      <c r="A46" s="34"/>
      <c r="B46" s="32"/>
      <c r="C46" s="29"/>
      <c r="D46" s="7" t="s">
        <v>13</v>
      </c>
      <c r="E46" s="4">
        <v>9</v>
      </c>
      <c r="F46" s="1">
        <v>15</v>
      </c>
      <c r="G46" s="5">
        <v>13</v>
      </c>
      <c r="H46" s="18">
        <f t="shared" si="3"/>
        <v>195</v>
      </c>
      <c r="I46" s="28"/>
      <c r="J46" s="28"/>
      <c r="K46" s="26"/>
      <c r="M46" s="23"/>
    </row>
    <row r="47" spans="1:13" ht="15">
      <c r="A47" s="34"/>
      <c r="B47" s="32"/>
      <c r="C47" s="29"/>
      <c r="D47" s="7" t="s">
        <v>11</v>
      </c>
      <c r="E47" s="4">
        <v>50</v>
      </c>
      <c r="F47" s="1">
        <v>91</v>
      </c>
      <c r="G47" s="5">
        <v>13</v>
      </c>
      <c r="H47" s="18">
        <f t="shared" si="3"/>
        <v>1183</v>
      </c>
      <c r="I47" s="28"/>
      <c r="J47" s="28"/>
      <c r="K47" s="26"/>
      <c r="M47" s="23"/>
    </row>
    <row r="48" spans="1:13" ht="15">
      <c r="A48" s="34"/>
      <c r="B48" s="32"/>
      <c r="C48" s="29" t="s">
        <v>22</v>
      </c>
      <c r="D48" s="7" t="s">
        <v>10</v>
      </c>
      <c r="E48" s="4">
        <v>3</v>
      </c>
      <c r="F48" s="1">
        <v>5</v>
      </c>
      <c r="G48" s="5">
        <v>13</v>
      </c>
      <c r="H48" s="18">
        <f t="shared" si="3"/>
        <v>65</v>
      </c>
      <c r="I48" s="28"/>
      <c r="J48" s="28"/>
      <c r="K48" s="26"/>
      <c r="M48" s="23"/>
    </row>
    <row r="49" spans="1:13" ht="15">
      <c r="A49" s="34"/>
      <c r="B49" s="33"/>
      <c r="C49" s="29"/>
      <c r="D49" s="7" t="s">
        <v>11</v>
      </c>
      <c r="E49" s="4">
        <v>18</v>
      </c>
      <c r="F49" s="1">
        <v>33</v>
      </c>
      <c r="G49" s="5">
        <v>13</v>
      </c>
      <c r="H49" s="18">
        <f t="shared" si="3"/>
        <v>429</v>
      </c>
      <c r="I49" s="28"/>
      <c r="J49" s="28"/>
      <c r="K49" s="26"/>
      <c r="M49" s="23"/>
    </row>
    <row r="50" spans="1:13" ht="15">
      <c r="A50" s="34"/>
      <c r="B50" s="2" t="s">
        <v>12</v>
      </c>
      <c r="C50" s="2"/>
      <c r="D50" s="2"/>
      <c r="E50" s="3">
        <f>SUM(E42:E49)</f>
        <v>92</v>
      </c>
      <c r="F50" s="3">
        <f>SUM(F42:F49)</f>
        <v>166</v>
      </c>
      <c r="G50" s="5"/>
      <c r="H50" s="19">
        <f>SUM(H42:H49)</f>
        <v>2158</v>
      </c>
      <c r="I50" s="28"/>
      <c r="J50" s="28"/>
      <c r="K50" s="26"/>
      <c r="M50" s="23">
        <f>J42/I42/F50</f>
        <v>0.5999452354874042</v>
      </c>
    </row>
    <row r="51" spans="1:13" ht="15">
      <c r="A51" s="34"/>
      <c r="B51" s="31" t="s">
        <v>27</v>
      </c>
      <c r="C51" s="29" t="s">
        <v>8</v>
      </c>
      <c r="D51" s="7" t="s">
        <v>9</v>
      </c>
      <c r="E51" s="4">
        <v>8</v>
      </c>
      <c r="F51" s="1">
        <v>13</v>
      </c>
      <c r="G51" s="5">
        <v>13</v>
      </c>
      <c r="H51" s="18">
        <f aca="true" t="shared" si="4" ref="H51:H61">F51*G51</f>
        <v>169</v>
      </c>
      <c r="I51" s="28">
        <v>22</v>
      </c>
      <c r="J51" s="28">
        <v>6193</v>
      </c>
      <c r="K51" s="26">
        <f>J51+H62</f>
        <v>13512</v>
      </c>
      <c r="M51" s="23"/>
    </row>
    <row r="52" spans="1:13" ht="15">
      <c r="A52" s="34"/>
      <c r="B52" s="32"/>
      <c r="C52" s="29"/>
      <c r="D52" s="7" t="s">
        <v>10</v>
      </c>
      <c r="E52" s="4">
        <v>16</v>
      </c>
      <c r="F52" s="1">
        <v>27</v>
      </c>
      <c r="G52" s="5">
        <v>13</v>
      </c>
      <c r="H52" s="18">
        <f t="shared" si="4"/>
        <v>351</v>
      </c>
      <c r="I52" s="28"/>
      <c r="J52" s="28"/>
      <c r="K52" s="26"/>
      <c r="M52" s="23"/>
    </row>
    <row r="53" spans="1:13" ht="15">
      <c r="A53" s="34"/>
      <c r="B53" s="32"/>
      <c r="C53" s="29"/>
      <c r="D53" s="7" t="s">
        <v>11</v>
      </c>
      <c r="E53" s="4">
        <v>122</v>
      </c>
      <c r="F53" s="1">
        <v>223</v>
      </c>
      <c r="G53" s="5">
        <v>13</v>
      </c>
      <c r="H53" s="18">
        <f t="shared" si="4"/>
        <v>2899</v>
      </c>
      <c r="I53" s="28"/>
      <c r="J53" s="28"/>
      <c r="K53" s="26"/>
      <c r="M53" s="23"/>
    </row>
    <row r="54" spans="1:13" ht="15">
      <c r="A54" s="34"/>
      <c r="B54" s="32"/>
      <c r="C54" s="29" t="s">
        <v>16</v>
      </c>
      <c r="D54" s="7" t="s">
        <v>9</v>
      </c>
      <c r="E54" s="4">
        <v>1</v>
      </c>
      <c r="F54" s="1">
        <v>2</v>
      </c>
      <c r="G54" s="5">
        <v>13</v>
      </c>
      <c r="H54" s="18">
        <f t="shared" si="4"/>
        <v>26</v>
      </c>
      <c r="I54" s="28"/>
      <c r="J54" s="28"/>
      <c r="K54" s="26"/>
      <c r="M54" s="23"/>
    </row>
    <row r="55" spans="1:13" ht="15">
      <c r="A55" s="34"/>
      <c r="B55" s="32"/>
      <c r="C55" s="29"/>
      <c r="D55" s="7" t="s">
        <v>10</v>
      </c>
      <c r="E55" s="4">
        <v>4</v>
      </c>
      <c r="F55" s="1">
        <v>7</v>
      </c>
      <c r="G55" s="5">
        <v>13</v>
      </c>
      <c r="H55" s="18">
        <f t="shared" si="4"/>
        <v>91</v>
      </c>
      <c r="I55" s="28"/>
      <c r="J55" s="28"/>
      <c r="K55" s="26"/>
      <c r="M55" s="23"/>
    </row>
    <row r="56" spans="1:13" ht="15">
      <c r="A56" s="34"/>
      <c r="B56" s="32"/>
      <c r="C56" s="29"/>
      <c r="D56" s="7" t="s">
        <v>11</v>
      </c>
      <c r="E56" s="4">
        <v>29</v>
      </c>
      <c r="F56" s="1">
        <v>53</v>
      </c>
      <c r="G56" s="5">
        <v>13</v>
      </c>
      <c r="H56" s="18">
        <f t="shared" si="4"/>
        <v>689</v>
      </c>
      <c r="I56" s="28"/>
      <c r="J56" s="28"/>
      <c r="K56" s="26"/>
      <c r="M56" s="23"/>
    </row>
    <row r="57" spans="1:13" ht="15">
      <c r="A57" s="34"/>
      <c r="B57" s="32"/>
      <c r="C57" s="35" t="s">
        <v>22</v>
      </c>
      <c r="D57" s="7" t="s">
        <v>10</v>
      </c>
      <c r="E57" s="4">
        <v>2</v>
      </c>
      <c r="F57" s="1">
        <v>3</v>
      </c>
      <c r="G57" s="5">
        <v>13</v>
      </c>
      <c r="H57" s="18">
        <f t="shared" si="4"/>
        <v>39</v>
      </c>
      <c r="I57" s="28"/>
      <c r="J57" s="28"/>
      <c r="K57" s="26"/>
      <c r="M57" s="23"/>
    </row>
    <row r="58" spans="1:13" ht="15">
      <c r="A58" s="34"/>
      <c r="B58" s="32"/>
      <c r="C58" s="36"/>
      <c r="D58" s="7" t="s">
        <v>11</v>
      </c>
      <c r="E58" s="4">
        <v>15</v>
      </c>
      <c r="F58" s="1">
        <v>27</v>
      </c>
      <c r="G58" s="5">
        <v>13</v>
      </c>
      <c r="H58" s="18">
        <f t="shared" si="4"/>
        <v>351</v>
      </c>
      <c r="I58" s="28"/>
      <c r="J58" s="28"/>
      <c r="K58" s="26"/>
      <c r="M58" s="23"/>
    </row>
    <row r="59" spans="1:13" ht="15">
      <c r="A59" s="34"/>
      <c r="B59" s="32"/>
      <c r="C59" s="29" t="s">
        <v>14</v>
      </c>
      <c r="D59" s="7" t="s">
        <v>10</v>
      </c>
      <c r="E59" s="4">
        <v>7</v>
      </c>
      <c r="F59" s="1">
        <v>12</v>
      </c>
      <c r="G59" s="5">
        <v>13</v>
      </c>
      <c r="H59" s="18">
        <f t="shared" si="4"/>
        <v>156</v>
      </c>
      <c r="I59" s="28"/>
      <c r="J59" s="28"/>
      <c r="K59" s="26"/>
      <c r="M59" s="23"/>
    </row>
    <row r="60" spans="1:13" ht="15">
      <c r="A60" s="34"/>
      <c r="B60" s="32"/>
      <c r="C60" s="29"/>
      <c r="D60" s="7" t="s">
        <v>13</v>
      </c>
      <c r="E60" s="4">
        <v>16</v>
      </c>
      <c r="F60" s="1">
        <v>27</v>
      </c>
      <c r="G60" s="5">
        <v>13</v>
      </c>
      <c r="H60" s="18">
        <f t="shared" si="4"/>
        <v>351</v>
      </c>
      <c r="I60" s="28"/>
      <c r="J60" s="28"/>
      <c r="K60" s="26"/>
      <c r="M60" s="23"/>
    </row>
    <row r="61" spans="1:13" ht="15">
      <c r="A61" s="34"/>
      <c r="B61" s="33"/>
      <c r="C61" s="29"/>
      <c r="D61" s="7" t="s">
        <v>11</v>
      </c>
      <c r="E61" s="4">
        <v>93</v>
      </c>
      <c r="F61" s="1">
        <v>169</v>
      </c>
      <c r="G61" s="5">
        <v>13</v>
      </c>
      <c r="H61" s="18">
        <f t="shared" si="4"/>
        <v>2197</v>
      </c>
      <c r="I61" s="28"/>
      <c r="J61" s="28"/>
      <c r="K61" s="26"/>
      <c r="M61" s="23"/>
    </row>
    <row r="62" spans="1:13" ht="15">
      <c r="A62" s="34"/>
      <c r="B62" s="2" t="s">
        <v>12</v>
      </c>
      <c r="C62" s="2"/>
      <c r="D62" s="2"/>
      <c r="E62" s="3">
        <f>SUM(E51:E61)</f>
        <v>313</v>
      </c>
      <c r="F62" s="3">
        <f>SUM(F51:F61)</f>
        <v>563</v>
      </c>
      <c r="G62" s="5"/>
      <c r="H62" s="19">
        <f>SUM(H51:H61)</f>
        <v>7319</v>
      </c>
      <c r="I62" s="28"/>
      <c r="J62" s="28"/>
      <c r="K62" s="26"/>
      <c r="M62" s="23">
        <f>J51/I51/F62</f>
        <v>0.5</v>
      </c>
    </row>
    <row r="63" spans="1:13" ht="15">
      <c r="A63" s="34"/>
      <c r="B63" s="31" t="s">
        <v>26</v>
      </c>
      <c r="C63" s="29" t="s">
        <v>8</v>
      </c>
      <c r="D63" s="7" t="s">
        <v>10</v>
      </c>
      <c r="E63" s="4">
        <v>4</v>
      </c>
      <c r="F63" s="1">
        <v>7</v>
      </c>
      <c r="G63" s="5">
        <v>13</v>
      </c>
      <c r="H63" s="18">
        <f aca="true" t="shared" si="5" ref="H63:H71">F63*G63</f>
        <v>91</v>
      </c>
      <c r="I63" s="28">
        <v>22</v>
      </c>
      <c r="J63" s="28">
        <v>2722</v>
      </c>
      <c r="K63" s="26">
        <f>J63+H72</f>
        <v>5647</v>
      </c>
      <c r="M63" s="23"/>
    </row>
    <row r="64" spans="1:13" ht="15">
      <c r="A64" s="34"/>
      <c r="B64" s="32"/>
      <c r="C64" s="29"/>
      <c r="D64" s="7" t="s">
        <v>13</v>
      </c>
      <c r="E64" s="4">
        <v>1</v>
      </c>
      <c r="F64" s="1">
        <v>2</v>
      </c>
      <c r="G64" s="5">
        <v>13</v>
      </c>
      <c r="H64" s="18">
        <f t="shared" si="5"/>
        <v>26</v>
      </c>
      <c r="I64" s="28"/>
      <c r="J64" s="28"/>
      <c r="K64" s="26"/>
      <c r="M64" s="23"/>
    </row>
    <row r="65" spans="1:13" ht="15">
      <c r="A65" s="34"/>
      <c r="B65" s="32"/>
      <c r="C65" s="29"/>
      <c r="D65" s="7" t="s">
        <v>11</v>
      </c>
      <c r="E65" s="4">
        <v>21</v>
      </c>
      <c r="F65" s="1">
        <v>38</v>
      </c>
      <c r="G65" s="5">
        <v>13</v>
      </c>
      <c r="H65" s="18">
        <f t="shared" si="5"/>
        <v>494</v>
      </c>
      <c r="I65" s="28"/>
      <c r="J65" s="28"/>
      <c r="K65" s="26"/>
      <c r="M65" s="23"/>
    </row>
    <row r="66" spans="1:13" ht="15">
      <c r="A66" s="34"/>
      <c r="B66" s="32"/>
      <c r="C66" s="29" t="s">
        <v>16</v>
      </c>
      <c r="D66" s="7" t="s">
        <v>10</v>
      </c>
      <c r="E66" s="4">
        <v>4</v>
      </c>
      <c r="F66" s="1">
        <v>7</v>
      </c>
      <c r="G66" s="5">
        <v>13</v>
      </c>
      <c r="H66" s="18">
        <f t="shared" si="5"/>
        <v>91</v>
      </c>
      <c r="I66" s="28"/>
      <c r="J66" s="28"/>
      <c r="K66" s="26"/>
      <c r="M66" s="23"/>
    </row>
    <row r="67" spans="1:13" ht="15">
      <c r="A67" s="34"/>
      <c r="B67" s="32"/>
      <c r="C67" s="29"/>
      <c r="D67" s="7" t="s">
        <v>13</v>
      </c>
      <c r="E67" s="4">
        <v>1</v>
      </c>
      <c r="F67" s="1">
        <v>2</v>
      </c>
      <c r="G67" s="5">
        <v>13</v>
      </c>
      <c r="H67" s="18">
        <f t="shared" si="5"/>
        <v>26</v>
      </c>
      <c r="I67" s="28"/>
      <c r="J67" s="28"/>
      <c r="K67" s="26"/>
      <c r="M67" s="23"/>
    </row>
    <row r="68" spans="1:13" ht="15">
      <c r="A68" s="34"/>
      <c r="B68" s="32"/>
      <c r="C68" s="29"/>
      <c r="D68" s="7" t="s">
        <v>11</v>
      </c>
      <c r="E68" s="4">
        <v>21</v>
      </c>
      <c r="F68" s="1">
        <v>38</v>
      </c>
      <c r="G68" s="5">
        <v>13</v>
      </c>
      <c r="H68" s="18">
        <f t="shared" si="5"/>
        <v>494</v>
      </c>
      <c r="I68" s="28"/>
      <c r="J68" s="28"/>
      <c r="K68" s="26"/>
      <c r="M68" s="23"/>
    </row>
    <row r="69" spans="1:13" ht="15">
      <c r="A69" s="34"/>
      <c r="B69" s="32"/>
      <c r="C69" s="29" t="s">
        <v>14</v>
      </c>
      <c r="D69" s="7" t="s">
        <v>10</v>
      </c>
      <c r="E69" s="4">
        <v>9</v>
      </c>
      <c r="F69" s="1">
        <v>15</v>
      </c>
      <c r="G69" s="5">
        <v>13</v>
      </c>
      <c r="H69" s="18">
        <f t="shared" si="5"/>
        <v>195</v>
      </c>
      <c r="I69" s="28"/>
      <c r="J69" s="28"/>
      <c r="K69" s="26"/>
      <c r="M69" s="23"/>
    </row>
    <row r="70" spans="1:13" ht="15">
      <c r="A70" s="34"/>
      <c r="B70" s="32"/>
      <c r="C70" s="29"/>
      <c r="D70" s="7" t="s">
        <v>13</v>
      </c>
      <c r="E70" s="4">
        <v>3</v>
      </c>
      <c r="F70" s="1">
        <v>5</v>
      </c>
      <c r="G70" s="5">
        <v>13</v>
      </c>
      <c r="H70" s="18">
        <f t="shared" si="5"/>
        <v>65</v>
      </c>
      <c r="I70" s="28"/>
      <c r="J70" s="28"/>
      <c r="K70" s="26"/>
      <c r="M70" s="23"/>
    </row>
    <row r="71" spans="1:13" ht="15">
      <c r="A71" s="34"/>
      <c r="B71" s="33"/>
      <c r="C71" s="29"/>
      <c r="D71" s="7" t="s">
        <v>11</v>
      </c>
      <c r="E71" s="4">
        <v>61</v>
      </c>
      <c r="F71" s="1">
        <v>111</v>
      </c>
      <c r="G71" s="5">
        <v>13</v>
      </c>
      <c r="H71" s="18">
        <f t="shared" si="5"/>
        <v>1443</v>
      </c>
      <c r="I71" s="28"/>
      <c r="J71" s="28"/>
      <c r="K71" s="26"/>
      <c r="M71" s="23"/>
    </row>
    <row r="72" spans="1:13" ht="15">
      <c r="A72" s="34"/>
      <c r="B72" s="2" t="s">
        <v>12</v>
      </c>
      <c r="C72" s="2"/>
      <c r="D72" s="2"/>
      <c r="E72" s="3">
        <f>SUM(E63:E71)</f>
        <v>125</v>
      </c>
      <c r="F72" s="3">
        <f>SUM(F63:F71)</f>
        <v>225</v>
      </c>
      <c r="G72" s="5"/>
      <c r="H72" s="19">
        <f>SUM(H63:H71)</f>
        <v>2925</v>
      </c>
      <c r="I72" s="28"/>
      <c r="J72" s="28"/>
      <c r="K72" s="26"/>
      <c r="M72" s="23">
        <f>J63/I63/F72</f>
        <v>0.5498989898989899</v>
      </c>
    </row>
    <row r="73" spans="1:13" ht="15">
      <c r="A73" s="34"/>
      <c r="B73" s="30" t="s">
        <v>28</v>
      </c>
      <c r="C73" s="29" t="s">
        <v>8</v>
      </c>
      <c r="D73" s="7" t="s">
        <v>9</v>
      </c>
      <c r="E73" s="4">
        <v>4</v>
      </c>
      <c r="F73" s="1">
        <v>7</v>
      </c>
      <c r="G73" s="5">
        <v>13</v>
      </c>
      <c r="H73" s="18">
        <f>F73*G73</f>
        <v>91</v>
      </c>
      <c r="I73" s="28">
        <v>22</v>
      </c>
      <c r="J73" s="28">
        <v>1610</v>
      </c>
      <c r="K73" s="26">
        <f>J73+H76</f>
        <v>3196</v>
      </c>
      <c r="M73" s="23"/>
    </row>
    <row r="74" spans="1:13" ht="15">
      <c r="A74" s="34"/>
      <c r="B74" s="30"/>
      <c r="C74" s="29"/>
      <c r="D74" s="7" t="s">
        <v>10</v>
      </c>
      <c r="E74" s="4">
        <v>5</v>
      </c>
      <c r="F74" s="1">
        <v>8</v>
      </c>
      <c r="G74" s="5">
        <v>13</v>
      </c>
      <c r="H74" s="18">
        <f>F74*G74</f>
        <v>104</v>
      </c>
      <c r="I74" s="28"/>
      <c r="J74" s="28"/>
      <c r="K74" s="26"/>
      <c r="M74" s="23"/>
    </row>
    <row r="75" spans="1:13" ht="15">
      <c r="A75" s="34"/>
      <c r="B75" s="30"/>
      <c r="C75" s="29"/>
      <c r="D75" s="7" t="s">
        <v>11</v>
      </c>
      <c r="E75" s="4">
        <v>59</v>
      </c>
      <c r="F75" s="1">
        <v>107</v>
      </c>
      <c r="G75" s="5">
        <v>13</v>
      </c>
      <c r="H75" s="18">
        <f>F75*G75</f>
        <v>1391</v>
      </c>
      <c r="I75" s="28"/>
      <c r="J75" s="28"/>
      <c r="K75" s="26"/>
      <c r="M75" s="23"/>
    </row>
    <row r="76" spans="1:13" ht="15">
      <c r="A76" s="34"/>
      <c r="B76" s="2" t="s">
        <v>12</v>
      </c>
      <c r="C76" s="2"/>
      <c r="D76" s="2"/>
      <c r="E76" s="3">
        <f>SUM(E73:E75)</f>
        <v>68</v>
      </c>
      <c r="F76" s="3">
        <f>SUM(F73:F75)</f>
        <v>122</v>
      </c>
      <c r="G76" s="5"/>
      <c r="H76" s="19">
        <f>SUM(H73:H75)</f>
        <v>1586</v>
      </c>
      <c r="I76" s="28"/>
      <c r="J76" s="28"/>
      <c r="K76" s="26"/>
      <c r="M76" s="23">
        <f>J73/I73/F76</f>
        <v>0.5998509687034278</v>
      </c>
    </row>
    <row r="77" spans="1:13" ht="15">
      <c r="A77" s="34"/>
      <c r="B77" s="30" t="s">
        <v>29</v>
      </c>
      <c r="C77" s="29" t="s">
        <v>14</v>
      </c>
      <c r="D77" s="7" t="s">
        <v>10</v>
      </c>
      <c r="E77" s="4">
        <v>1</v>
      </c>
      <c r="F77" s="1">
        <v>2</v>
      </c>
      <c r="G77" s="5">
        <v>13</v>
      </c>
      <c r="H77" s="18">
        <f>F77*G77</f>
        <v>26</v>
      </c>
      <c r="I77" s="28">
        <v>22</v>
      </c>
      <c r="J77" s="28">
        <v>1851</v>
      </c>
      <c r="K77" s="26">
        <f>J77+H82</f>
        <v>3840</v>
      </c>
      <c r="M77" s="23"/>
    </row>
    <row r="78" spans="1:13" ht="15">
      <c r="A78" s="34"/>
      <c r="B78" s="30"/>
      <c r="C78" s="29"/>
      <c r="D78" s="7" t="s">
        <v>13</v>
      </c>
      <c r="E78" s="4">
        <v>3</v>
      </c>
      <c r="F78" s="1">
        <v>5</v>
      </c>
      <c r="G78" s="5">
        <v>13</v>
      </c>
      <c r="H78" s="18">
        <f>F78*G78</f>
        <v>65</v>
      </c>
      <c r="I78" s="28"/>
      <c r="J78" s="28"/>
      <c r="K78" s="26"/>
      <c r="M78" s="23"/>
    </row>
    <row r="79" spans="1:13" ht="15">
      <c r="A79" s="34"/>
      <c r="B79" s="30"/>
      <c r="C79" s="29"/>
      <c r="D79" s="7" t="s">
        <v>11</v>
      </c>
      <c r="E79" s="4">
        <v>22</v>
      </c>
      <c r="F79" s="1">
        <v>40</v>
      </c>
      <c r="G79" s="5">
        <v>13</v>
      </c>
      <c r="H79" s="18">
        <f>F79*G79</f>
        <v>520</v>
      </c>
      <c r="I79" s="28"/>
      <c r="J79" s="28"/>
      <c r="K79" s="26"/>
      <c r="M79" s="23"/>
    </row>
    <row r="80" spans="1:13" ht="15">
      <c r="A80" s="34"/>
      <c r="B80" s="30"/>
      <c r="C80" s="29" t="s">
        <v>8</v>
      </c>
      <c r="D80" s="7" t="s">
        <v>10</v>
      </c>
      <c r="E80" s="4">
        <v>9</v>
      </c>
      <c r="F80" s="1">
        <v>15</v>
      </c>
      <c r="G80" s="5">
        <v>13</v>
      </c>
      <c r="H80" s="18">
        <f>F80*G80</f>
        <v>195</v>
      </c>
      <c r="I80" s="28"/>
      <c r="J80" s="28"/>
      <c r="K80" s="26"/>
      <c r="M80" s="23"/>
    </row>
    <row r="81" spans="1:13" ht="15">
      <c r="A81" s="34"/>
      <c r="B81" s="30"/>
      <c r="C81" s="29"/>
      <c r="D81" s="7" t="s">
        <v>11</v>
      </c>
      <c r="E81" s="4">
        <v>50</v>
      </c>
      <c r="F81" s="1">
        <v>91</v>
      </c>
      <c r="G81" s="5">
        <v>13</v>
      </c>
      <c r="H81" s="18">
        <f>F81*G81</f>
        <v>1183</v>
      </c>
      <c r="I81" s="28"/>
      <c r="J81" s="28"/>
      <c r="K81" s="26"/>
      <c r="M81" s="23"/>
    </row>
    <row r="82" spans="1:13" ht="15">
      <c r="A82" s="34"/>
      <c r="B82" s="2" t="s">
        <v>12</v>
      </c>
      <c r="C82" s="2"/>
      <c r="D82" s="2"/>
      <c r="E82" s="3">
        <f>SUM(E77:E81)</f>
        <v>85</v>
      </c>
      <c r="F82" s="3">
        <f>SUM(F77:F81)</f>
        <v>153</v>
      </c>
      <c r="G82" s="5"/>
      <c r="H82" s="19">
        <f>SUM(H77:H81)</f>
        <v>1989</v>
      </c>
      <c r="I82" s="28"/>
      <c r="J82" s="28"/>
      <c r="K82" s="26"/>
      <c r="M82" s="23">
        <f>J77/I77/F82</f>
        <v>0.5499108734402852</v>
      </c>
    </row>
    <row r="83" spans="1:13" ht="15">
      <c r="A83" s="34"/>
      <c r="B83" s="30" t="s">
        <v>32</v>
      </c>
      <c r="C83" s="29" t="s">
        <v>8</v>
      </c>
      <c r="D83" s="7" t="s">
        <v>9</v>
      </c>
      <c r="E83" s="4">
        <v>19</v>
      </c>
      <c r="F83" s="1">
        <v>32</v>
      </c>
      <c r="G83" s="5">
        <v>13</v>
      </c>
      <c r="H83" s="18">
        <f aca="true" t="shared" si="6" ref="H83:H89">F83*G83</f>
        <v>416</v>
      </c>
      <c r="I83" s="28">
        <v>22</v>
      </c>
      <c r="J83" s="28">
        <v>5033</v>
      </c>
      <c r="K83" s="26">
        <f>J83+H90</f>
        <v>10441</v>
      </c>
      <c r="M83" s="23"/>
    </row>
    <row r="84" spans="1:13" ht="15">
      <c r="A84" s="34"/>
      <c r="B84" s="30"/>
      <c r="C84" s="29"/>
      <c r="D84" s="7" t="s">
        <v>10</v>
      </c>
      <c r="E84" s="4">
        <v>9</v>
      </c>
      <c r="F84" s="1">
        <v>15</v>
      </c>
      <c r="G84" s="5">
        <v>13</v>
      </c>
      <c r="H84" s="18">
        <f t="shared" si="6"/>
        <v>195</v>
      </c>
      <c r="I84" s="28"/>
      <c r="J84" s="28"/>
      <c r="K84" s="26"/>
      <c r="M84" s="23"/>
    </row>
    <row r="85" spans="1:13" ht="15">
      <c r="A85" s="34"/>
      <c r="B85" s="30"/>
      <c r="C85" s="29"/>
      <c r="D85" s="7" t="s">
        <v>11</v>
      </c>
      <c r="E85" s="4">
        <v>144</v>
      </c>
      <c r="F85" s="1">
        <v>262</v>
      </c>
      <c r="G85" s="5">
        <v>13</v>
      </c>
      <c r="H85" s="18">
        <f t="shared" si="6"/>
        <v>3406</v>
      </c>
      <c r="I85" s="28"/>
      <c r="J85" s="28"/>
      <c r="K85" s="26"/>
      <c r="M85" s="23"/>
    </row>
    <row r="86" spans="1:13" ht="15">
      <c r="A86" s="34"/>
      <c r="B86" s="30"/>
      <c r="C86" s="29" t="s">
        <v>16</v>
      </c>
      <c r="D86" s="7" t="s">
        <v>10</v>
      </c>
      <c r="E86" s="4">
        <v>2</v>
      </c>
      <c r="F86" s="1">
        <v>3</v>
      </c>
      <c r="G86" s="5">
        <v>13</v>
      </c>
      <c r="H86" s="18">
        <f t="shared" si="6"/>
        <v>39</v>
      </c>
      <c r="I86" s="28"/>
      <c r="J86" s="28"/>
      <c r="K86" s="26"/>
      <c r="M86" s="23"/>
    </row>
    <row r="87" spans="1:13" s="9" customFormat="1" ht="15">
      <c r="A87" s="34"/>
      <c r="B87" s="30"/>
      <c r="C87" s="29"/>
      <c r="D87" s="7" t="s">
        <v>11</v>
      </c>
      <c r="E87" s="4">
        <v>15</v>
      </c>
      <c r="F87" s="1">
        <v>33</v>
      </c>
      <c r="G87" s="5">
        <v>13</v>
      </c>
      <c r="H87" s="18">
        <f t="shared" si="6"/>
        <v>429</v>
      </c>
      <c r="I87" s="28"/>
      <c r="J87" s="28"/>
      <c r="K87" s="26"/>
      <c r="M87" s="24"/>
    </row>
    <row r="88" spans="1:13" ht="15">
      <c r="A88" s="34"/>
      <c r="B88" s="30"/>
      <c r="C88" s="29" t="s">
        <v>14</v>
      </c>
      <c r="D88" s="7" t="s">
        <v>10</v>
      </c>
      <c r="E88" s="4">
        <v>11</v>
      </c>
      <c r="F88" s="1">
        <v>18</v>
      </c>
      <c r="G88" s="5">
        <v>13</v>
      </c>
      <c r="H88" s="18">
        <f t="shared" si="6"/>
        <v>234</v>
      </c>
      <c r="I88" s="28"/>
      <c r="J88" s="28"/>
      <c r="K88" s="26"/>
      <c r="M88" s="23"/>
    </row>
    <row r="89" spans="1:13" ht="15">
      <c r="A89" s="34"/>
      <c r="B89" s="30"/>
      <c r="C89" s="29"/>
      <c r="D89" s="7" t="s">
        <v>11</v>
      </c>
      <c r="E89" s="4">
        <v>29</v>
      </c>
      <c r="F89" s="1">
        <v>53</v>
      </c>
      <c r="G89" s="5">
        <v>13</v>
      </c>
      <c r="H89" s="18">
        <f t="shared" si="6"/>
        <v>689</v>
      </c>
      <c r="I89" s="28"/>
      <c r="J89" s="28"/>
      <c r="K89" s="26"/>
      <c r="M89" s="23"/>
    </row>
    <row r="90" spans="1:13" ht="15">
      <c r="A90" s="34"/>
      <c r="B90" s="2" t="s">
        <v>12</v>
      </c>
      <c r="C90" s="2"/>
      <c r="D90" s="2"/>
      <c r="E90" s="3">
        <f>SUM(E83:E89)</f>
        <v>229</v>
      </c>
      <c r="F90" s="3">
        <f>SUM(F83:F89)</f>
        <v>416</v>
      </c>
      <c r="G90" s="5"/>
      <c r="H90" s="19">
        <f>SUM(H83:H89)</f>
        <v>5408</v>
      </c>
      <c r="I90" s="28"/>
      <c r="J90" s="28"/>
      <c r="K90" s="26"/>
      <c r="M90" s="23">
        <f>J83/I83/F90</f>
        <v>0.5499344405594406</v>
      </c>
    </row>
    <row r="91" spans="1:13" ht="15">
      <c r="A91" s="34"/>
      <c r="B91" s="31" t="s">
        <v>30</v>
      </c>
      <c r="C91" s="29" t="s">
        <v>8</v>
      </c>
      <c r="D91" s="7" t="s">
        <v>10</v>
      </c>
      <c r="E91" s="4">
        <v>6</v>
      </c>
      <c r="F91" s="1">
        <v>10</v>
      </c>
      <c r="G91" s="5">
        <v>13</v>
      </c>
      <c r="H91" s="18">
        <f aca="true" t="shared" si="7" ref="H91:H101">F91*G91</f>
        <v>130</v>
      </c>
      <c r="I91" s="28">
        <v>22</v>
      </c>
      <c r="J91" s="28">
        <v>3872</v>
      </c>
      <c r="K91" s="26">
        <f>J91+H102</f>
        <v>8448</v>
      </c>
      <c r="M91" s="23"/>
    </row>
    <row r="92" spans="1:13" ht="15">
      <c r="A92" s="34"/>
      <c r="B92" s="32"/>
      <c r="C92" s="29"/>
      <c r="D92" s="7" t="s">
        <v>13</v>
      </c>
      <c r="E92" s="4">
        <v>1</v>
      </c>
      <c r="F92" s="1">
        <v>2</v>
      </c>
      <c r="G92" s="5">
        <v>13</v>
      </c>
      <c r="H92" s="18">
        <f t="shared" si="7"/>
        <v>26</v>
      </c>
      <c r="I92" s="28"/>
      <c r="J92" s="28"/>
      <c r="K92" s="26"/>
      <c r="M92" s="23"/>
    </row>
    <row r="93" spans="1:13" ht="15">
      <c r="A93" s="34"/>
      <c r="B93" s="32"/>
      <c r="C93" s="29"/>
      <c r="D93" s="7" t="s">
        <v>11</v>
      </c>
      <c r="E93" s="4">
        <v>93</v>
      </c>
      <c r="F93" s="1">
        <v>169</v>
      </c>
      <c r="G93" s="5">
        <v>13</v>
      </c>
      <c r="H93" s="18">
        <f t="shared" si="7"/>
        <v>2197</v>
      </c>
      <c r="I93" s="28"/>
      <c r="J93" s="28"/>
      <c r="K93" s="26"/>
      <c r="M93" s="23"/>
    </row>
    <row r="94" spans="1:13" ht="15">
      <c r="A94" s="34"/>
      <c r="B94" s="32"/>
      <c r="C94" s="29" t="s">
        <v>31</v>
      </c>
      <c r="D94" s="7" t="s">
        <v>10</v>
      </c>
      <c r="E94" s="4">
        <v>4</v>
      </c>
      <c r="F94" s="1">
        <v>7</v>
      </c>
      <c r="G94" s="5">
        <v>13</v>
      </c>
      <c r="H94" s="18">
        <f t="shared" si="7"/>
        <v>91</v>
      </c>
      <c r="I94" s="28"/>
      <c r="J94" s="28"/>
      <c r="K94" s="26"/>
      <c r="M94" s="23"/>
    </row>
    <row r="95" spans="1:13" ht="15">
      <c r="A95" s="34"/>
      <c r="B95" s="32"/>
      <c r="C95" s="29"/>
      <c r="D95" s="7" t="s">
        <v>13</v>
      </c>
      <c r="E95" s="4">
        <v>4</v>
      </c>
      <c r="F95" s="1">
        <v>7</v>
      </c>
      <c r="G95" s="5">
        <v>13</v>
      </c>
      <c r="H95" s="18">
        <f t="shared" si="7"/>
        <v>91</v>
      </c>
      <c r="I95" s="28"/>
      <c r="J95" s="28"/>
      <c r="K95" s="26"/>
      <c r="M95" s="23"/>
    </row>
    <row r="96" spans="1:13" ht="15">
      <c r="A96" s="34"/>
      <c r="B96" s="32"/>
      <c r="C96" s="29"/>
      <c r="D96" s="7" t="s">
        <v>11</v>
      </c>
      <c r="E96" s="4">
        <v>48</v>
      </c>
      <c r="F96" s="1">
        <v>87</v>
      </c>
      <c r="G96" s="5">
        <v>13</v>
      </c>
      <c r="H96" s="18">
        <f t="shared" si="7"/>
        <v>1131</v>
      </c>
      <c r="I96" s="28"/>
      <c r="J96" s="28"/>
      <c r="K96" s="26"/>
      <c r="M96" s="23"/>
    </row>
    <row r="97" spans="1:13" ht="15">
      <c r="A97" s="34"/>
      <c r="B97" s="32"/>
      <c r="C97" s="29" t="s">
        <v>17</v>
      </c>
      <c r="D97" s="7" t="s">
        <v>10</v>
      </c>
      <c r="E97" s="4">
        <v>1</v>
      </c>
      <c r="F97" s="1">
        <v>2</v>
      </c>
      <c r="G97" s="5">
        <v>13</v>
      </c>
      <c r="H97" s="18">
        <f t="shared" si="7"/>
        <v>26</v>
      </c>
      <c r="I97" s="28"/>
      <c r="J97" s="28"/>
      <c r="K97" s="26"/>
      <c r="M97" s="23"/>
    </row>
    <row r="98" spans="1:13" ht="15">
      <c r="A98" s="34"/>
      <c r="B98" s="32"/>
      <c r="C98" s="29"/>
      <c r="D98" s="7" t="s">
        <v>13</v>
      </c>
      <c r="E98" s="4">
        <v>1</v>
      </c>
      <c r="F98" s="1">
        <v>2</v>
      </c>
      <c r="G98" s="5">
        <v>13</v>
      </c>
      <c r="H98" s="18">
        <f t="shared" si="7"/>
        <v>26</v>
      </c>
      <c r="I98" s="28"/>
      <c r="J98" s="28"/>
      <c r="K98" s="26"/>
      <c r="M98" s="23"/>
    </row>
    <row r="99" spans="1:13" ht="15">
      <c r="A99" s="34"/>
      <c r="B99" s="32"/>
      <c r="C99" s="29"/>
      <c r="D99" s="7" t="s">
        <v>11</v>
      </c>
      <c r="E99" s="4">
        <v>19</v>
      </c>
      <c r="F99" s="1">
        <v>35</v>
      </c>
      <c r="G99" s="5">
        <v>13</v>
      </c>
      <c r="H99" s="18">
        <f t="shared" si="7"/>
        <v>455</v>
      </c>
      <c r="I99" s="28"/>
      <c r="J99" s="28"/>
      <c r="K99" s="26"/>
      <c r="M99" s="23"/>
    </row>
    <row r="100" spans="1:13" ht="15">
      <c r="A100" s="34"/>
      <c r="B100" s="32"/>
      <c r="C100" s="29" t="s">
        <v>22</v>
      </c>
      <c r="D100" s="7" t="s">
        <v>10</v>
      </c>
      <c r="E100" s="4">
        <v>1</v>
      </c>
      <c r="F100" s="1">
        <v>2</v>
      </c>
      <c r="G100" s="5">
        <v>13</v>
      </c>
      <c r="H100" s="18">
        <f t="shared" si="7"/>
        <v>26</v>
      </c>
      <c r="I100" s="28"/>
      <c r="J100" s="28"/>
      <c r="K100" s="26"/>
      <c r="M100" s="23"/>
    </row>
    <row r="101" spans="1:13" ht="15">
      <c r="A101" s="34"/>
      <c r="B101" s="33"/>
      <c r="C101" s="29"/>
      <c r="D101" s="7" t="s">
        <v>11</v>
      </c>
      <c r="E101" s="4">
        <v>16</v>
      </c>
      <c r="F101" s="1">
        <v>29</v>
      </c>
      <c r="G101" s="5">
        <v>13</v>
      </c>
      <c r="H101" s="18">
        <f t="shared" si="7"/>
        <v>377</v>
      </c>
      <c r="I101" s="28"/>
      <c r="J101" s="28"/>
      <c r="K101" s="26"/>
      <c r="M101" s="23"/>
    </row>
    <row r="102" spans="1:13" ht="15">
      <c r="A102" s="34"/>
      <c r="B102" s="2" t="s">
        <v>12</v>
      </c>
      <c r="C102" s="2"/>
      <c r="D102" s="2"/>
      <c r="E102" s="3">
        <f>SUM(E91:E101)</f>
        <v>194</v>
      </c>
      <c r="F102" s="3">
        <f>SUM(F91:F101)</f>
        <v>352</v>
      </c>
      <c r="G102" s="5"/>
      <c r="H102" s="19">
        <f>SUM(H91:H101)</f>
        <v>4576</v>
      </c>
      <c r="I102" s="28"/>
      <c r="J102" s="28"/>
      <c r="K102" s="26"/>
      <c r="M102" s="23">
        <f>J91/I91/F102</f>
        <v>0.5</v>
      </c>
    </row>
    <row r="103" spans="1:13" ht="15">
      <c r="A103" s="34"/>
      <c r="B103" s="30" t="s">
        <v>33</v>
      </c>
      <c r="C103" s="29" t="s">
        <v>8</v>
      </c>
      <c r="D103" s="7" t="s">
        <v>9</v>
      </c>
      <c r="E103" s="4">
        <v>25</v>
      </c>
      <c r="F103" s="1">
        <v>42</v>
      </c>
      <c r="G103" s="5">
        <v>13</v>
      </c>
      <c r="H103" s="18">
        <f aca="true" t="shared" si="8" ref="H103:H108">F103*G103</f>
        <v>546</v>
      </c>
      <c r="I103" s="28">
        <v>22</v>
      </c>
      <c r="J103" s="28">
        <v>7925</v>
      </c>
      <c r="K103" s="26">
        <f>J103+H109</f>
        <v>16440</v>
      </c>
      <c r="M103" s="23"/>
    </row>
    <row r="104" spans="1:13" ht="15">
      <c r="A104" s="34"/>
      <c r="B104" s="30"/>
      <c r="C104" s="29"/>
      <c r="D104" s="7" t="s">
        <v>10</v>
      </c>
      <c r="E104" s="4">
        <v>22</v>
      </c>
      <c r="F104" s="1">
        <v>37</v>
      </c>
      <c r="G104" s="5">
        <v>13</v>
      </c>
      <c r="H104" s="18">
        <f t="shared" si="8"/>
        <v>481</v>
      </c>
      <c r="I104" s="28"/>
      <c r="J104" s="28"/>
      <c r="K104" s="26"/>
      <c r="M104" s="23"/>
    </row>
    <row r="105" spans="1:13" ht="15">
      <c r="A105" s="34"/>
      <c r="B105" s="30"/>
      <c r="C105" s="29"/>
      <c r="D105" s="7" t="s">
        <v>11</v>
      </c>
      <c r="E105" s="4">
        <v>269</v>
      </c>
      <c r="F105" s="1">
        <v>489</v>
      </c>
      <c r="G105" s="5">
        <v>13</v>
      </c>
      <c r="H105" s="18">
        <f t="shared" si="8"/>
        <v>6357</v>
      </c>
      <c r="I105" s="28"/>
      <c r="J105" s="28"/>
      <c r="K105" s="26"/>
      <c r="M105" s="23"/>
    </row>
    <row r="106" spans="1:13" ht="15">
      <c r="A106" s="34"/>
      <c r="B106" s="30"/>
      <c r="C106" s="29" t="s">
        <v>14</v>
      </c>
      <c r="D106" s="7" t="s">
        <v>10</v>
      </c>
      <c r="E106" s="4">
        <v>2</v>
      </c>
      <c r="F106" s="1">
        <v>3</v>
      </c>
      <c r="G106" s="5">
        <v>13</v>
      </c>
      <c r="H106" s="18">
        <f t="shared" si="8"/>
        <v>39</v>
      </c>
      <c r="I106" s="28"/>
      <c r="J106" s="28"/>
      <c r="K106" s="26"/>
      <c r="M106" s="23"/>
    </row>
    <row r="107" spans="1:13" ht="15">
      <c r="A107" s="34"/>
      <c r="B107" s="30"/>
      <c r="C107" s="29"/>
      <c r="D107" s="7" t="s">
        <v>13</v>
      </c>
      <c r="E107" s="4">
        <v>9</v>
      </c>
      <c r="F107" s="1">
        <v>15</v>
      </c>
      <c r="G107" s="5">
        <v>13</v>
      </c>
      <c r="H107" s="18">
        <f t="shared" si="8"/>
        <v>195</v>
      </c>
      <c r="I107" s="28"/>
      <c r="J107" s="28"/>
      <c r="K107" s="26"/>
      <c r="M107" s="23"/>
    </row>
    <row r="108" spans="1:13" ht="15">
      <c r="A108" s="34"/>
      <c r="B108" s="30"/>
      <c r="C108" s="29"/>
      <c r="D108" s="7" t="s">
        <v>11</v>
      </c>
      <c r="E108" s="4">
        <v>38</v>
      </c>
      <c r="F108" s="1">
        <v>69</v>
      </c>
      <c r="G108" s="5">
        <v>13</v>
      </c>
      <c r="H108" s="18">
        <f t="shared" si="8"/>
        <v>897</v>
      </c>
      <c r="I108" s="28"/>
      <c r="J108" s="28"/>
      <c r="K108" s="26"/>
      <c r="M108" s="23"/>
    </row>
    <row r="109" spans="1:13" ht="15">
      <c r="A109" s="34"/>
      <c r="B109" s="2" t="s">
        <v>12</v>
      </c>
      <c r="C109" s="2"/>
      <c r="D109" s="2"/>
      <c r="E109" s="3">
        <f>SUM(E103:E108)</f>
        <v>365</v>
      </c>
      <c r="F109" s="3">
        <f>SUM(F103:F108)</f>
        <v>655</v>
      </c>
      <c r="G109" s="5"/>
      <c r="H109" s="19">
        <f>SUM(H103:H108)</f>
        <v>8515</v>
      </c>
      <c r="I109" s="28"/>
      <c r="J109" s="28"/>
      <c r="K109" s="26"/>
      <c r="M109" s="23">
        <f>J103/I103/F109</f>
        <v>0.5499653018736989</v>
      </c>
    </row>
    <row r="110" spans="1:11" ht="15" customHeight="1">
      <c r="A110" s="34"/>
      <c r="B110" s="37" t="s">
        <v>40</v>
      </c>
      <c r="C110" s="37"/>
      <c r="D110" s="37"/>
      <c r="E110" s="8">
        <f>SUM(E109,E102,E90,E82,E76,E72,E62,E50,E41,E35,E22,E15,E11)</f>
        <v>2197</v>
      </c>
      <c r="F110" s="8">
        <f>SUM(F109,F102,F90,F82,F76,F72,F62,F50,F41,F35,F22,F15,F11)</f>
        <v>3955</v>
      </c>
      <c r="G110" s="8"/>
      <c r="H110" s="20">
        <f>SUM(H109,H102,H90,H82,H76,H72,H62,H50,H41,H35,H22,H15,H11)</f>
        <v>51415</v>
      </c>
      <c r="I110" s="8">
        <v>22</v>
      </c>
      <c r="J110" s="8">
        <f>SUM(J4:J108)</f>
        <v>47028</v>
      </c>
      <c r="K110" s="20">
        <f>SUM(K4:K108)</f>
        <v>98443</v>
      </c>
    </row>
    <row r="112" spans="5:7" ht="15">
      <c r="E112" s="38" t="s">
        <v>37</v>
      </c>
      <c r="F112" s="38"/>
      <c r="G112" s="22">
        <f>J110/I110</f>
        <v>2137.6363636363635</v>
      </c>
    </row>
  </sheetData>
  <sheetProtection/>
  <mergeCells count="89">
    <mergeCell ref="E112:F112"/>
    <mergeCell ref="C88:C89"/>
    <mergeCell ref="C91:C93"/>
    <mergeCell ref="C94:C96"/>
    <mergeCell ref="C42:C44"/>
    <mergeCell ref="B83:B89"/>
    <mergeCell ref="C83:C85"/>
    <mergeCell ref="B91:B101"/>
    <mergeCell ref="B110:D110"/>
    <mergeCell ref="B103:B108"/>
    <mergeCell ref="C103:C105"/>
    <mergeCell ref="C106:C108"/>
    <mergeCell ref="C97:C99"/>
    <mergeCell ref="C100:C101"/>
    <mergeCell ref="C29:C31"/>
    <mergeCell ref="A4:A110"/>
    <mergeCell ref="C51:C53"/>
    <mergeCell ref="C54:C56"/>
    <mergeCell ref="C57:C58"/>
    <mergeCell ref="C69:C71"/>
    <mergeCell ref="B63:B71"/>
    <mergeCell ref="B36:B40"/>
    <mergeCell ref="C36:C38"/>
    <mergeCell ref="C39:C40"/>
    <mergeCell ref="B73:B75"/>
    <mergeCell ref="C73:C75"/>
    <mergeCell ref="C86:C87"/>
    <mergeCell ref="B77:B81"/>
    <mergeCell ref="C77:C79"/>
    <mergeCell ref="C80:C81"/>
    <mergeCell ref="C66:C68"/>
    <mergeCell ref="C32:C34"/>
    <mergeCell ref="B23:B34"/>
    <mergeCell ref="C48:C49"/>
    <mergeCell ref="B42:B49"/>
    <mergeCell ref="C59:C61"/>
    <mergeCell ref="B51:B61"/>
    <mergeCell ref="C45:C47"/>
    <mergeCell ref="C23:C25"/>
    <mergeCell ref="C26:C28"/>
    <mergeCell ref="C5:C7"/>
    <mergeCell ref="C8:C9"/>
    <mergeCell ref="B4:B10"/>
    <mergeCell ref="B12:B14"/>
    <mergeCell ref="C12:C13"/>
    <mergeCell ref="C63:C65"/>
    <mergeCell ref="B16:B21"/>
    <mergeCell ref="C16:C17"/>
    <mergeCell ref="C18:C19"/>
    <mergeCell ref="C20:C21"/>
    <mergeCell ref="K103:K109"/>
    <mergeCell ref="J103:J109"/>
    <mergeCell ref="I103:I109"/>
    <mergeCell ref="K91:K102"/>
    <mergeCell ref="J91:J102"/>
    <mergeCell ref="I91:I102"/>
    <mergeCell ref="K83:K90"/>
    <mergeCell ref="J83:J90"/>
    <mergeCell ref="I83:I90"/>
    <mergeCell ref="K77:K82"/>
    <mergeCell ref="J77:J82"/>
    <mergeCell ref="I77:I82"/>
    <mergeCell ref="K73:K76"/>
    <mergeCell ref="J73:J76"/>
    <mergeCell ref="I73:I76"/>
    <mergeCell ref="K63:K72"/>
    <mergeCell ref="J63:J72"/>
    <mergeCell ref="I63:I72"/>
    <mergeCell ref="K51:K62"/>
    <mergeCell ref="J51:J62"/>
    <mergeCell ref="I51:I62"/>
    <mergeCell ref="K42:K50"/>
    <mergeCell ref="J42:J50"/>
    <mergeCell ref="I42:I50"/>
    <mergeCell ref="K36:K41"/>
    <mergeCell ref="J36:J41"/>
    <mergeCell ref="I36:I41"/>
    <mergeCell ref="K23:K35"/>
    <mergeCell ref="J23:J35"/>
    <mergeCell ref="I23:I35"/>
    <mergeCell ref="K4:K11"/>
    <mergeCell ref="J4:J11"/>
    <mergeCell ref="I4:I11"/>
    <mergeCell ref="K16:K22"/>
    <mergeCell ref="J16:J22"/>
    <mergeCell ref="I16:I22"/>
    <mergeCell ref="K12:K15"/>
    <mergeCell ref="J12:J15"/>
    <mergeCell ref="I12:I15"/>
  </mergeCells>
  <printOptions/>
  <pageMargins left="0.25" right="0.25" top="0.75" bottom="0.75" header="0.3" footer="0.3"/>
  <pageSetup fitToHeight="4" fitToWidth="1" horizontalDpi="300" verticalDpi="3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Радев</cp:lastModifiedBy>
  <cp:lastPrinted>2020-12-14T08:32:08Z</cp:lastPrinted>
  <dcterms:created xsi:type="dcterms:W3CDTF">2020-05-28T05:23:03Z</dcterms:created>
  <dcterms:modified xsi:type="dcterms:W3CDTF">2020-12-17T12:14:56Z</dcterms:modified>
  <cp:category/>
  <cp:version/>
  <cp:contentType/>
  <cp:contentStatus/>
</cp:coreProperties>
</file>