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8" i="1" l="1"/>
  <c r="I99" i="1" s="1"/>
  <c r="F97" i="1"/>
  <c r="F100" i="1" s="1"/>
  <c r="E97" i="1"/>
  <c r="E100" i="1" s="1"/>
  <c r="I96" i="1"/>
  <c r="I95" i="1"/>
  <c r="I94" i="1"/>
  <c r="I97" i="1" s="1"/>
  <c r="I92" i="1"/>
  <c r="I93" i="1" s="1"/>
  <c r="I90" i="1"/>
  <c r="I91" i="1" s="1"/>
  <c r="I88" i="1"/>
  <c r="I89" i="1" s="1"/>
  <c r="I86" i="1"/>
  <c r="I87" i="1" s="1"/>
  <c r="F85" i="1"/>
  <c r="F84" i="1"/>
  <c r="I84" i="1" s="1"/>
  <c r="I85" i="1" s="1"/>
  <c r="F83" i="1"/>
  <c r="E83" i="1"/>
  <c r="I82" i="1"/>
  <c r="I81" i="1"/>
  <c r="I80" i="1"/>
  <c r="I83" i="1" s="1"/>
  <c r="I78" i="1"/>
  <c r="I79" i="1" s="1"/>
  <c r="F77" i="1"/>
  <c r="E77" i="1"/>
  <c r="I76" i="1"/>
  <c r="I75" i="1"/>
  <c r="I74" i="1"/>
  <c r="I77" i="1" s="1"/>
  <c r="I71" i="1"/>
  <c r="I72" i="1" s="1"/>
  <c r="I69" i="1"/>
  <c r="I70" i="1" s="1"/>
  <c r="I68" i="1"/>
  <c r="I67" i="1"/>
  <c r="F66" i="1"/>
  <c r="F73" i="1" s="1"/>
  <c r="E66" i="1"/>
  <c r="E73" i="1" s="1"/>
  <c r="I65" i="1"/>
  <c r="I64" i="1"/>
  <c r="I66" i="1" s="1"/>
  <c r="F63" i="1"/>
  <c r="E63" i="1"/>
  <c r="I62" i="1"/>
  <c r="I61" i="1"/>
  <c r="I63" i="1" s="1"/>
  <c r="F60" i="1"/>
  <c r="E60" i="1"/>
  <c r="I59" i="1"/>
  <c r="I58" i="1"/>
  <c r="I57" i="1"/>
  <c r="I56" i="1"/>
  <c r="I60" i="1" s="1"/>
  <c r="F55" i="1"/>
  <c r="E55" i="1"/>
  <c r="I54" i="1"/>
  <c r="I53" i="1"/>
  <c r="I52" i="1"/>
  <c r="I55" i="1" s="1"/>
  <c r="F51" i="1"/>
  <c r="E51" i="1"/>
  <c r="I50" i="1"/>
  <c r="I49" i="1"/>
  <c r="I48" i="1"/>
  <c r="I51" i="1" s="1"/>
  <c r="F47" i="1"/>
  <c r="E47" i="1"/>
  <c r="I46" i="1"/>
  <c r="I45" i="1"/>
  <c r="I44" i="1"/>
  <c r="I43" i="1"/>
  <c r="I47" i="1" s="1"/>
  <c r="I41" i="1"/>
  <c r="I42" i="1" s="1"/>
  <c r="F40" i="1"/>
  <c r="E40" i="1"/>
  <c r="I39" i="1"/>
  <c r="I38" i="1"/>
  <c r="I37" i="1"/>
  <c r="I40" i="1" s="1"/>
  <c r="F35" i="1"/>
  <c r="F36" i="1" s="1"/>
  <c r="E35" i="1"/>
  <c r="E36" i="1" s="1"/>
  <c r="I34" i="1"/>
  <c r="I33" i="1"/>
  <c r="I32" i="1"/>
  <c r="I31" i="1"/>
  <c r="I35" i="1" s="1"/>
  <c r="F30" i="1"/>
  <c r="E30" i="1"/>
  <c r="I29" i="1"/>
  <c r="I28" i="1"/>
  <c r="I27" i="1"/>
  <c r="I30" i="1" s="1"/>
  <c r="F26" i="1"/>
  <c r="E26" i="1"/>
  <c r="I25" i="1"/>
  <c r="I24" i="1"/>
  <c r="I26" i="1" s="1"/>
  <c r="F23" i="1"/>
  <c r="E23" i="1"/>
  <c r="I22" i="1"/>
  <c r="I21" i="1"/>
  <c r="I20" i="1"/>
  <c r="I23" i="1" s="1"/>
  <c r="F19" i="1"/>
  <c r="E19" i="1"/>
  <c r="I18" i="1"/>
  <c r="I17" i="1"/>
  <c r="I16" i="1"/>
  <c r="I19" i="1" s="1"/>
  <c r="F15" i="1"/>
  <c r="E15" i="1"/>
  <c r="I14" i="1"/>
  <c r="I13" i="1"/>
  <c r="I12" i="1"/>
  <c r="I15" i="1" s="1"/>
  <c r="F11" i="1"/>
  <c r="E11" i="1"/>
  <c r="I10" i="1"/>
  <c r="I9" i="1"/>
  <c r="I11" i="1" s="1"/>
  <c r="F8" i="1"/>
  <c r="E8" i="1"/>
  <c r="I7" i="1"/>
  <c r="I6" i="1"/>
  <c r="I5" i="1"/>
  <c r="I8" i="1" s="1"/>
  <c r="I73" i="1" l="1"/>
  <c r="F101" i="1"/>
  <c r="I36" i="1"/>
  <c r="E101" i="1"/>
  <c r="I100" i="1"/>
</calcChain>
</file>

<file path=xl/sharedStrings.xml><?xml version="1.0" encoding="utf-8"?>
<sst xmlns="http://schemas.openxmlformats.org/spreadsheetml/2006/main" count="227" uniqueCount="61">
  <si>
    <t>П Р И Л О Ж Е Н И Е   № 1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</si>
  <si>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</si>
  <si>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</si>
  <si>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</si>
  <si>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</si>
  <si>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</si>
  <si>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Стойност на услугата сеч и извоз  лв./плътни м3</t>
  </si>
  <si>
    <t>Стойност на услугата сеч и извоз  лв./простр.м3</t>
  </si>
  <si>
    <t>Пределна обща стойност в лв. без ДДС</t>
  </si>
  <si>
    <t>Вид на сечта и срок за сеч и извоз</t>
  </si>
  <si>
    <t>Гаранция за участие</t>
  </si>
  <si>
    <t>175-а</t>
  </si>
  <si>
    <t>глд</t>
  </si>
  <si>
    <t xml:space="preserve"> Трупи за бичене от 18 до 29см</t>
  </si>
  <si>
    <t>технич.о.</t>
  </si>
  <si>
    <t>Средна техн.дървесина</t>
  </si>
  <si>
    <t>от 15.06. до 20.12.</t>
  </si>
  <si>
    <t>Дърва за огрев</t>
  </si>
  <si>
    <t>Общо за отдела</t>
  </si>
  <si>
    <t>175-б</t>
  </si>
  <si>
    <t>266-в</t>
  </si>
  <si>
    <t>цер</t>
  </si>
  <si>
    <t>Едра техн. дървесина</t>
  </si>
  <si>
    <t>пост.котл.</t>
  </si>
  <si>
    <t>2775-г</t>
  </si>
  <si>
    <t>технич.г.</t>
  </si>
  <si>
    <t>01.09. до 20.12</t>
  </si>
  <si>
    <t>2775-д</t>
  </si>
  <si>
    <t>2775-е</t>
  </si>
  <si>
    <t>2836-а</t>
  </si>
  <si>
    <t>2839-а</t>
  </si>
  <si>
    <t>ясен</t>
  </si>
  <si>
    <t>Общо за позицията</t>
  </si>
  <si>
    <t>12-б</t>
  </si>
  <si>
    <t>гола</t>
  </si>
  <si>
    <t>1967-а</t>
  </si>
  <si>
    <t>1973-б</t>
  </si>
  <si>
    <t>глд.</t>
  </si>
  <si>
    <t>1985-б</t>
  </si>
  <si>
    <t>2056-а</t>
  </si>
  <si>
    <t>2093-а</t>
  </si>
  <si>
    <t>Дребна технологична</t>
  </si>
  <si>
    <t>2112-а</t>
  </si>
  <si>
    <t>2224-а</t>
  </si>
  <si>
    <t>2251-а</t>
  </si>
  <si>
    <t>2252-а</t>
  </si>
  <si>
    <t>2310-б</t>
  </si>
  <si>
    <t>2336-а</t>
  </si>
  <si>
    <t>2517-г</t>
  </si>
  <si>
    <t>2549-б</t>
  </si>
  <si>
    <t>2555-а</t>
  </si>
  <si>
    <t>др.вис</t>
  </si>
  <si>
    <t>2559-а</t>
  </si>
  <si>
    <t>2586-а</t>
  </si>
  <si>
    <t>2587-а</t>
  </si>
  <si>
    <t>2614-а</t>
  </si>
  <si>
    <t>2623-а</t>
  </si>
  <si>
    <t>2631-а</t>
  </si>
  <si>
    <t>за процудурата:</t>
  </si>
  <si>
    <t>процедура  добив  - 2 - Балчик 2017</t>
  </si>
  <si>
    <t>Обект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</si>
</sst>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right" vertical="top"/>
    </xf>
    <xf numFmtId="2" fontId="1" fillId="0" borderId="4" xfId="0" applyNumberFormat="1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 applyProtection="1">
      <alignment vertical="top"/>
    </xf>
    <xf numFmtId="0" fontId="1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2" fontId="1" fillId="0" borderId="6" xfId="0" applyNumberFormat="1" applyFont="1" applyFill="1" applyBorder="1" applyAlignment="1" applyProtection="1">
      <alignment horizontal="right" vertical="top"/>
    </xf>
    <xf numFmtId="2" fontId="1" fillId="0" borderId="5" xfId="0" applyNumberFormat="1" applyFont="1" applyFill="1" applyBorder="1" applyAlignment="1" applyProtection="1">
      <alignment vertical="top"/>
    </xf>
    <xf numFmtId="0" fontId="8" fillId="0" borderId="1" xfId="1" applyNumberFormat="1" applyFont="1" applyFill="1" applyBorder="1" applyAlignment="1" applyProtection="1">
      <alignment horizontal="center" vertical="top"/>
    </xf>
    <xf numFmtId="1" fontId="8" fillId="0" borderId="1" xfId="1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2" fontId="8" fillId="0" borderId="3" xfId="0" applyNumberFormat="1" applyFont="1" applyFill="1" applyBorder="1" applyAlignment="1" applyProtection="1">
      <alignment horizontal="right" vertical="top"/>
    </xf>
    <xf numFmtId="2" fontId="8" fillId="0" borderId="6" xfId="0" applyNumberFormat="1" applyFont="1" applyFill="1" applyBorder="1" applyAlignment="1" applyProtection="1">
      <alignment horizontal="right" vertical="top"/>
    </xf>
    <xf numFmtId="2" fontId="8" fillId="0" borderId="5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top"/>
    </xf>
    <xf numFmtId="2" fontId="8" fillId="0" borderId="3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5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2" fontId="1" fillId="0" borderId="6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right" vertical="top"/>
    </xf>
    <xf numFmtId="0" fontId="8" fillId="2" borderId="1" xfId="0" applyNumberFormat="1" applyFont="1" applyFill="1" applyBorder="1" applyAlignment="1" applyProtection="1">
      <alignment horizontal="center" vertical="top"/>
    </xf>
    <xf numFmtId="1" fontId="8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2" fontId="8" fillId="2" borderId="1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2" fontId="8" fillId="2" borderId="5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vertical="top"/>
    </xf>
    <xf numFmtId="0" fontId="8" fillId="2" borderId="3" xfId="0" applyNumberFormat="1" applyFont="1" applyFill="1" applyBorder="1" applyAlignment="1" applyProtection="1">
      <alignment horizontal="center" vertical="top"/>
    </xf>
    <xf numFmtId="2" fontId="8" fillId="2" borderId="7" xfId="0" applyNumberFormat="1" applyFont="1" applyFill="1" applyBorder="1" applyAlignment="1" applyProtection="1">
      <alignment horizontal="center" vertical="top"/>
    </xf>
    <xf numFmtId="0" fontId="8" fillId="0" borderId="8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8" fillId="2" borderId="1" xfId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0" fontId="8" fillId="0" borderId="1" xfId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top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abSelected="1" workbookViewId="0">
      <selection activeCell="O12" sqref="O12"/>
    </sheetView>
  </sheetViews>
  <sheetFormatPr defaultRowHeight="12.75" x14ac:dyDescent="0.25"/>
  <cols>
    <col min="1" max="1" width="7" style="1" customWidth="1"/>
    <col min="2" max="2" width="8.42578125" style="1" customWidth="1"/>
    <col min="3" max="3" width="9" style="1" customWidth="1"/>
    <col min="4" max="4" width="24.140625" style="61" customWidth="1"/>
    <col min="5" max="5" width="10.140625" style="1" customWidth="1"/>
    <col min="6" max="6" width="10.5703125" style="1" customWidth="1"/>
    <col min="7" max="7" width="10.42578125" style="1" customWidth="1"/>
    <col min="8" max="8" width="11" style="1" customWidth="1"/>
    <col min="9" max="9" width="12.7109375" style="1" customWidth="1"/>
    <col min="10" max="10" width="18" style="1" customWidth="1"/>
    <col min="11" max="11" width="10.140625" style="1" customWidth="1"/>
    <col min="12" max="256" width="9.140625" style="1"/>
    <col min="257" max="257" width="7" style="1" customWidth="1"/>
    <col min="258" max="258" width="8.42578125" style="1" customWidth="1"/>
    <col min="259" max="259" width="9" style="1" customWidth="1"/>
    <col min="260" max="260" width="24.140625" style="1" customWidth="1"/>
    <col min="261" max="261" width="10.140625" style="1" customWidth="1"/>
    <col min="262" max="262" width="10.5703125" style="1" customWidth="1"/>
    <col min="263" max="263" width="10.42578125" style="1" customWidth="1"/>
    <col min="264" max="264" width="11" style="1" customWidth="1"/>
    <col min="265" max="265" width="12.7109375" style="1" customWidth="1"/>
    <col min="266" max="266" width="18" style="1" customWidth="1"/>
    <col min="267" max="267" width="10.140625" style="1" customWidth="1"/>
    <col min="268" max="512" width="9.140625" style="1"/>
    <col min="513" max="513" width="7" style="1" customWidth="1"/>
    <col min="514" max="514" width="8.42578125" style="1" customWidth="1"/>
    <col min="515" max="515" width="9" style="1" customWidth="1"/>
    <col min="516" max="516" width="24.140625" style="1" customWidth="1"/>
    <col min="517" max="517" width="10.140625" style="1" customWidth="1"/>
    <col min="518" max="518" width="10.5703125" style="1" customWidth="1"/>
    <col min="519" max="519" width="10.42578125" style="1" customWidth="1"/>
    <col min="520" max="520" width="11" style="1" customWidth="1"/>
    <col min="521" max="521" width="12.7109375" style="1" customWidth="1"/>
    <col min="522" max="522" width="18" style="1" customWidth="1"/>
    <col min="523" max="523" width="10.140625" style="1" customWidth="1"/>
    <col min="524" max="768" width="9.140625" style="1"/>
    <col min="769" max="769" width="7" style="1" customWidth="1"/>
    <col min="770" max="770" width="8.42578125" style="1" customWidth="1"/>
    <col min="771" max="771" width="9" style="1" customWidth="1"/>
    <col min="772" max="772" width="24.140625" style="1" customWidth="1"/>
    <col min="773" max="773" width="10.140625" style="1" customWidth="1"/>
    <col min="774" max="774" width="10.5703125" style="1" customWidth="1"/>
    <col min="775" max="775" width="10.42578125" style="1" customWidth="1"/>
    <col min="776" max="776" width="11" style="1" customWidth="1"/>
    <col min="777" max="777" width="12.7109375" style="1" customWidth="1"/>
    <col min="778" max="778" width="18" style="1" customWidth="1"/>
    <col min="779" max="779" width="10.140625" style="1" customWidth="1"/>
    <col min="780" max="1024" width="9.140625" style="1"/>
    <col min="1025" max="1025" width="7" style="1" customWidth="1"/>
    <col min="1026" max="1026" width="8.42578125" style="1" customWidth="1"/>
    <col min="1027" max="1027" width="9" style="1" customWidth="1"/>
    <col min="1028" max="1028" width="24.140625" style="1" customWidth="1"/>
    <col min="1029" max="1029" width="10.140625" style="1" customWidth="1"/>
    <col min="1030" max="1030" width="10.5703125" style="1" customWidth="1"/>
    <col min="1031" max="1031" width="10.42578125" style="1" customWidth="1"/>
    <col min="1032" max="1032" width="11" style="1" customWidth="1"/>
    <col min="1033" max="1033" width="12.7109375" style="1" customWidth="1"/>
    <col min="1034" max="1034" width="18" style="1" customWidth="1"/>
    <col min="1035" max="1035" width="10.140625" style="1" customWidth="1"/>
    <col min="1036" max="1280" width="9.140625" style="1"/>
    <col min="1281" max="1281" width="7" style="1" customWidth="1"/>
    <col min="1282" max="1282" width="8.42578125" style="1" customWidth="1"/>
    <col min="1283" max="1283" width="9" style="1" customWidth="1"/>
    <col min="1284" max="1284" width="24.140625" style="1" customWidth="1"/>
    <col min="1285" max="1285" width="10.140625" style="1" customWidth="1"/>
    <col min="1286" max="1286" width="10.5703125" style="1" customWidth="1"/>
    <col min="1287" max="1287" width="10.42578125" style="1" customWidth="1"/>
    <col min="1288" max="1288" width="11" style="1" customWidth="1"/>
    <col min="1289" max="1289" width="12.7109375" style="1" customWidth="1"/>
    <col min="1290" max="1290" width="18" style="1" customWidth="1"/>
    <col min="1291" max="1291" width="10.140625" style="1" customWidth="1"/>
    <col min="1292" max="1536" width="9.140625" style="1"/>
    <col min="1537" max="1537" width="7" style="1" customWidth="1"/>
    <col min="1538" max="1538" width="8.42578125" style="1" customWidth="1"/>
    <col min="1539" max="1539" width="9" style="1" customWidth="1"/>
    <col min="1540" max="1540" width="24.140625" style="1" customWidth="1"/>
    <col min="1541" max="1541" width="10.140625" style="1" customWidth="1"/>
    <col min="1542" max="1542" width="10.5703125" style="1" customWidth="1"/>
    <col min="1543" max="1543" width="10.42578125" style="1" customWidth="1"/>
    <col min="1544" max="1544" width="11" style="1" customWidth="1"/>
    <col min="1545" max="1545" width="12.7109375" style="1" customWidth="1"/>
    <col min="1546" max="1546" width="18" style="1" customWidth="1"/>
    <col min="1547" max="1547" width="10.140625" style="1" customWidth="1"/>
    <col min="1548" max="1792" width="9.140625" style="1"/>
    <col min="1793" max="1793" width="7" style="1" customWidth="1"/>
    <col min="1794" max="1794" width="8.42578125" style="1" customWidth="1"/>
    <col min="1795" max="1795" width="9" style="1" customWidth="1"/>
    <col min="1796" max="1796" width="24.140625" style="1" customWidth="1"/>
    <col min="1797" max="1797" width="10.140625" style="1" customWidth="1"/>
    <col min="1798" max="1798" width="10.5703125" style="1" customWidth="1"/>
    <col min="1799" max="1799" width="10.42578125" style="1" customWidth="1"/>
    <col min="1800" max="1800" width="11" style="1" customWidth="1"/>
    <col min="1801" max="1801" width="12.7109375" style="1" customWidth="1"/>
    <col min="1802" max="1802" width="18" style="1" customWidth="1"/>
    <col min="1803" max="1803" width="10.140625" style="1" customWidth="1"/>
    <col min="1804" max="2048" width="9.140625" style="1"/>
    <col min="2049" max="2049" width="7" style="1" customWidth="1"/>
    <col min="2050" max="2050" width="8.42578125" style="1" customWidth="1"/>
    <col min="2051" max="2051" width="9" style="1" customWidth="1"/>
    <col min="2052" max="2052" width="24.140625" style="1" customWidth="1"/>
    <col min="2053" max="2053" width="10.140625" style="1" customWidth="1"/>
    <col min="2054" max="2054" width="10.5703125" style="1" customWidth="1"/>
    <col min="2055" max="2055" width="10.42578125" style="1" customWidth="1"/>
    <col min="2056" max="2056" width="11" style="1" customWidth="1"/>
    <col min="2057" max="2057" width="12.7109375" style="1" customWidth="1"/>
    <col min="2058" max="2058" width="18" style="1" customWidth="1"/>
    <col min="2059" max="2059" width="10.140625" style="1" customWidth="1"/>
    <col min="2060" max="2304" width="9.140625" style="1"/>
    <col min="2305" max="2305" width="7" style="1" customWidth="1"/>
    <col min="2306" max="2306" width="8.42578125" style="1" customWidth="1"/>
    <col min="2307" max="2307" width="9" style="1" customWidth="1"/>
    <col min="2308" max="2308" width="24.140625" style="1" customWidth="1"/>
    <col min="2309" max="2309" width="10.140625" style="1" customWidth="1"/>
    <col min="2310" max="2310" width="10.5703125" style="1" customWidth="1"/>
    <col min="2311" max="2311" width="10.42578125" style="1" customWidth="1"/>
    <col min="2312" max="2312" width="11" style="1" customWidth="1"/>
    <col min="2313" max="2313" width="12.7109375" style="1" customWidth="1"/>
    <col min="2314" max="2314" width="18" style="1" customWidth="1"/>
    <col min="2315" max="2315" width="10.140625" style="1" customWidth="1"/>
    <col min="2316" max="2560" width="9.140625" style="1"/>
    <col min="2561" max="2561" width="7" style="1" customWidth="1"/>
    <col min="2562" max="2562" width="8.42578125" style="1" customWidth="1"/>
    <col min="2563" max="2563" width="9" style="1" customWidth="1"/>
    <col min="2564" max="2564" width="24.140625" style="1" customWidth="1"/>
    <col min="2565" max="2565" width="10.140625" style="1" customWidth="1"/>
    <col min="2566" max="2566" width="10.5703125" style="1" customWidth="1"/>
    <col min="2567" max="2567" width="10.42578125" style="1" customWidth="1"/>
    <col min="2568" max="2568" width="11" style="1" customWidth="1"/>
    <col min="2569" max="2569" width="12.7109375" style="1" customWidth="1"/>
    <col min="2570" max="2570" width="18" style="1" customWidth="1"/>
    <col min="2571" max="2571" width="10.140625" style="1" customWidth="1"/>
    <col min="2572" max="2816" width="9.140625" style="1"/>
    <col min="2817" max="2817" width="7" style="1" customWidth="1"/>
    <col min="2818" max="2818" width="8.42578125" style="1" customWidth="1"/>
    <col min="2819" max="2819" width="9" style="1" customWidth="1"/>
    <col min="2820" max="2820" width="24.140625" style="1" customWidth="1"/>
    <col min="2821" max="2821" width="10.140625" style="1" customWidth="1"/>
    <col min="2822" max="2822" width="10.5703125" style="1" customWidth="1"/>
    <col min="2823" max="2823" width="10.42578125" style="1" customWidth="1"/>
    <col min="2824" max="2824" width="11" style="1" customWidth="1"/>
    <col min="2825" max="2825" width="12.7109375" style="1" customWidth="1"/>
    <col min="2826" max="2826" width="18" style="1" customWidth="1"/>
    <col min="2827" max="2827" width="10.140625" style="1" customWidth="1"/>
    <col min="2828" max="3072" width="9.140625" style="1"/>
    <col min="3073" max="3073" width="7" style="1" customWidth="1"/>
    <col min="3074" max="3074" width="8.42578125" style="1" customWidth="1"/>
    <col min="3075" max="3075" width="9" style="1" customWidth="1"/>
    <col min="3076" max="3076" width="24.140625" style="1" customWidth="1"/>
    <col min="3077" max="3077" width="10.140625" style="1" customWidth="1"/>
    <col min="3078" max="3078" width="10.5703125" style="1" customWidth="1"/>
    <col min="3079" max="3079" width="10.42578125" style="1" customWidth="1"/>
    <col min="3080" max="3080" width="11" style="1" customWidth="1"/>
    <col min="3081" max="3081" width="12.7109375" style="1" customWidth="1"/>
    <col min="3082" max="3082" width="18" style="1" customWidth="1"/>
    <col min="3083" max="3083" width="10.140625" style="1" customWidth="1"/>
    <col min="3084" max="3328" width="9.140625" style="1"/>
    <col min="3329" max="3329" width="7" style="1" customWidth="1"/>
    <col min="3330" max="3330" width="8.42578125" style="1" customWidth="1"/>
    <col min="3331" max="3331" width="9" style="1" customWidth="1"/>
    <col min="3332" max="3332" width="24.140625" style="1" customWidth="1"/>
    <col min="3333" max="3333" width="10.140625" style="1" customWidth="1"/>
    <col min="3334" max="3334" width="10.5703125" style="1" customWidth="1"/>
    <col min="3335" max="3335" width="10.42578125" style="1" customWidth="1"/>
    <col min="3336" max="3336" width="11" style="1" customWidth="1"/>
    <col min="3337" max="3337" width="12.7109375" style="1" customWidth="1"/>
    <col min="3338" max="3338" width="18" style="1" customWidth="1"/>
    <col min="3339" max="3339" width="10.140625" style="1" customWidth="1"/>
    <col min="3340" max="3584" width="9.140625" style="1"/>
    <col min="3585" max="3585" width="7" style="1" customWidth="1"/>
    <col min="3586" max="3586" width="8.42578125" style="1" customWidth="1"/>
    <col min="3587" max="3587" width="9" style="1" customWidth="1"/>
    <col min="3588" max="3588" width="24.140625" style="1" customWidth="1"/>
    <col min="3589" max="3589" width="10.140625" style="1" customWidth="1"/>
    <col min="3590" max="3590" width="10.5703125" style="1" customWidth="1"/>
    <col min="3591" max="3591" width="10.42578125" style="1" customWidth="1"/>
    <col min="3592" max="3592" width="11" style="1" customWidth="1"/>
    <col min="3593" max="3593" width="12.7109375" style="1" customWidth="1"/>
    <col min="3594" max="3594" width="18" style="1" customWidth="1"/>
    <col min="3595" max="3595" width="10.140625" style="1" customWidth="1"/>
    <col min="3596" max="3840" width="9.140625" style="1"/>
    <col min="3841" max="3841" width="7" style="1" customWidth="1"/>
    <col min="3842" max="3842" width="8.42578125" style="1" customWidth="1"/>
    <col min="3843" max="3843" width="9" style="1" customWidth="1"/>
    <col min="3844" max="3844" width="24.140625" style="1" customWidth="1"/>
    <col min="3845" max="3845" width="10.140625" style="1" customWidth="1"/>
    <col min="3846" max="3846" width="10.5703125" style="1" customWidth="1"/>
    <col min="3847" max="3847" width="10.42578125" style="1" customWidth="1"/>
    <col min="3848" max="3848" width="11" style="1" customWidth="1"/>
    <col min="3849" max="3849" width="12.7109375" style="1" customWidth="1"/>
    <col min="3850" max="3850" width="18" style="1" customWidth="1"/>
    <col min="3851" max="3851" width="10.140625" style="1" customWidth="1"/>
    <col min="3852" max="4096" width="9.140625" style="1"/>
    <col min="4097" max="4097" width="7" style="1" customWidth="1"/>
    <col min="4098" max="4098" width="8.42578125" style="1" customWidth="1"/>
    <col min="4099" max="4099" width="9" style="1" customWidth="1"/>
    <col min="4100" max="4100" width="24.140625" style="1" customWidth="1"/>
    <col min="4101" max="4101" width="10.140625" style="1" customWidth="1"/>
    <col min="4102" max="4102" width="10.5703125" style="1" customWidth="1"/>
    <col min="4103" max="4103" width="10.42578125" style="1" customWidth="1"/>
    <col min="4104" max="4104" width="11" style="1" customWidth="1"/>
    <col min="4105" max="4105" width="12.7109375" style="1" customWidth="1"/>
    <col min="4106" max="4106" width="18" style="1" customWidth="1"/>
    <col min="4107" max="4107" width="10.140625" style="1" customWidth="1"/>
    <col min="4108" max="4352" width="9.140625" style="1"/>
    <col min="4353" max="4353" width="7" style="1" customWidth="1"/>
    <col min="4354" max="4354" width="8.42578125" style="1" customWidth="1"/>
    <col min="4355" max="4355" width="9" style="1" customWidth="1"/>
    <col min="4356" max="4356" width="24.140625" style="1" customWidth="1"/>
    <col min="4357" max="4357" width="10.140625" style="1" customWidth="1"/>
    <col min="4358" max="4358" width="10.5703125" style="1" customWidth="1"/>
    <col min="4359" max="4359" width="10.42578125" style="1" customWidth="1"/>
    <col min="4360" max="4360" width="11" style="1" customWidth="1"/>
    <col min="4361" max="4361" width="12.7109375" style="1" customWidth="1"/>
    <col min="4362" max="4362" width="18" style="1" customWidth="1"/>
    <col min="4363" max="4363" width="10.140625" style="1" customWidth="1"/>
    <col min="4364" max="4608" width="9.140625" style="1"/>
    <col min="4609" max="4609" width="7" style="1" customWidth="1"/>
    <col min="4610" max="4610" width="8.42578125" style="1" customWidth="1"/>
    <col min="4611" max="4611" width="9" style="1" customWidth="1"/>
    <col min="4612" max="4612" width="24.140625" style="1" customWidth="1"/>
    <col min="4613" max="4613" width="10.140625" style="1" customWidth="1"/>
    <col min="4614" max="4614" width="10.5703125" style="1" customWidth="1"/>
    <col min="4615" max="4615" width="10.42578125" style="1" customWidth="1"/>
    <col min="4616" max="4616" width="11" style="1" customWidth="1"/>
    <col min="4617" max="4617" width="12.7109375" style="1" customWidth="1"/>
    <col min="4618" max="4618" width="18" style="1" customWidth="1"/>
    <col min="4619" max="4619" width="10.140625" style="1" customWidth="1"/>
    <col min="4620" max="4864" width="9.140625" style="1"/>
    <col min="4865" max="4865" width="7" style="1" customWidth="1"/>
    <col min="4866" max="4866" width="8.42578125" style="1" customWidth="1"/>
    <col min="4867" max="4867" width="9" style="1" customWidth="1"/>
    <col min="4868" max="4868" width="24.140625" style="1" customWidth="1"/>
    <col min="4869" max="4869" width="10.140625" style="1" customWidth="1"/>
    <col min="4870" max="4870" width="10.5703125" style="1" customWidth="1"/>
    <col min="4871" max="4871" width="10.42578125" style="1" customWidth="1"/>
    <col min="4872" max="4872" width="11" style="1" customWidth="1"/>
    <col min="4873" max="4873" width="12.7109375" style="1" customWidth="1"/>
    <col min="4874" max="4874" width="18" style="1" customWidth="1"/>
    <col min="4875" max="4875" width="10.140625" style="1" customWidth="1"/>
    <col min="4876" max="5120" width="9.140625" style="1"/>
    <col min="5121" max="5121" width="7" style="1" customWidth="1"/>
    <col min="5122" max="5122" width="8.42578125" style="1" customWidth="1"/>
    <col min="5123" max="5123" width="9" style="1" customWidth="1"/>
    <col min="5124" max="5124" width="24.140625" style="1" customWidth="1"/>
    <col min="5125" max="5125" width="10.140625" style="1" customWidth="1"/>
    <col min="5126" max="5126" width="10.5703125" style="1" customWidth="1"/>
    <col min="5127" max="5127" width="10.42578125" style="1" customWidth="1"/>
    <col min="5128" max="5128" width="11" style="1" customWidth="1"/>
    <col min="5129" max="5129" width="12.7109375" style="1" customWidth="1"/>
    <col min="5130" max="5130" width="18" style="1" customWidth="1"/>
    <col min="5131" max="5131" width="10.140625" style="1" customWidth="1"/>
    <col min="5132" max="5376" width="9.140625" style="1"/>
    <col min="5377" max="5377" width="7" style="1" customWidth="1"/>
    <col min="5378" max="5378" width="8.42578125" style="1" customWidth="1"/>
    <col min="5379" max="5379" width="9" style="1" customWidth="1"/>
    <col min="5380" max="5380" width="24.140625" style="1" customWidth="1"/>
    <col min="5381" max="5381" width="10.140625" style="1" customWidth="1"/>
    <col min="5382" max="5382" width="10.5703125" style="1" customWidth="1"/>
    <col min="5383" max="5383" width="10.42578125" style="1" customWidth="1"/>
    <col min="5384" max="5384" width="11" style="1" customWidth="1"/>
    <col min="5385" max="5385" width="12.7109375" style="1" customWidth="1"/>
    <col min="5386" max="5386" width="18" style="1" customWidth="1"/>
    <col min="5387" max="5387" width="10.140625" style="1" customWidth="1"/>
    <col min="5388" max="5632" width="9.140625" style="1"/>
    <col min="5633" max="5633" width="7" style="1" customWidth="1"/>
    <col min="5634" max="5634" width="8.42578125" style="1" customWidth="1"/>
    <col min="5635" max="5635" width="9" style="1" customWidth="1"/>
    <col min="5636" max="5636" width="24.140625" style="1" customWidth="1"/>
    <col min="5637" max="5637" width="10.140625" style="1" customWidth="1"/>
    <col min="5638" max="5638" width="10.5703125" style="1" customWidth="1"/>
    <col min="5639" max="5639" width="10.42578125" style="1" customWidth="1"/>
    <col min="5640" max="5640" width="11" style="1" customWidth="1"/>
    <col min="5641" max="5641" width="12.7109375" style="1" customWidth="1"/>
    <col min="5642" max="5642" width="18" style="1" customWidth="1"/>
    <col min="5643" max="5643" width="10.140625" style="1" customWidth="1"/>
    <col min="5644" max="5888" width="9.140625" style="1"/>
    <col min="5889" max="5889" width="7" style="1" customWidth="1"/>
    <col min="5890" max="5890" width="8.42578125" style="1" customWidth="1"/>
    <col min="5891" max="5891" width="9" style="1" customWidth="1"/>
    <col min="5892" max="5892" width="24.140625" style="1" customWidth="1"/>
    <col min="5893" max="5893" width="10.140625" style="1" customWidth="1"/>
    <col min="5894" max="5894" width="10.5703125" style="1" customWidth="1"/>
    <col min="5895" max="5895" width="10.42578125" style="1" customWidth="1"/>
    <col min="5896" max="5896" width="11" style="1" customWidth="1"/>
    <col min="5897" max="5897" width="12.7109375" style="1" customWidth="1"/>
    <col min="5898" max="5898" width="18" style="1" customWidth="1"/>
    <col min="5899" max="5899" width="10.140625" style="1" customWidth="1"/>
    <col min="5900" max="6144" width="9.140625" style="1"/>
    <col min="6145" max="6145" width="7" style="1" customWidth="1"/>
    <col min="6146" max="6146" width="8.42578125" style="1" customWidth="1"/>
    <col min="6147" max="6147" width="9" style="1" customWidth="1"/>
    <col min="6148" max="6148" width="24.140625" style="1" customWidth="1"/>
    <col min="6149" max="6149" width="10.140625" style="1" customWidth="1"/>
    <col min="6150" max="6150" width="10.5703125" style="1" customWidth="1"/>
    <col min="6151" max="6151" width="10.42578125" style="1" customWidth="1"/>
    <col min="6152" max="6152" width="11" style="1" customWidth="1"/>
    <col min="6153" max="6153" width="12.7109375" style="1" customWidth="1"/>
    <col min="6154" max="6154" width="18" style="1" customWidth="1"/>
    <col min="6155" max="6155" width="10.140625" style="1" customWidth="1"/>
    <col min="6156" max="6400" width="9.140625" style="1"/>
    <col min="6401" max="6401" width="7" style="1" customWidth="1"/>
    <col min="6402" max="6402" width="8.42578125" style="1" customWidth="1"/>
    <col min="6403" max="6403" width="9" style="1" customWidth="1"/>
    <col min="6404" max="6404" width="24.140625" style="1" customWidth="1"/>
    <col min="6405" max="6405" width="10.140625" style="1" customWidth="1"/>
    <col min="6406" max="6406" width="10.5703125" style="1" customWidth="1"/>
    <col min="6407" max="6407" width="10.42578125" style="1" customWidth="1"/>
    <col min="6408" max="6408" width="11" style="1" customWidth="1"/>
    <col min="6409" max="6409" width="12.7109375" style="1" customWidth="1"/>
    <col min="6410" max="6410" width="18" style="1" customWidth="1"/>
    <col min="6411" max="6411" width="10.140625" style="1" customWidth="1"/>
    <col min="6412" max="6656" width="9.140625" style="1"/>
    <col min="6657" max="6657" width="7" style="1" customWidth="1"/>
    <col min="6658" max="6658" width="8.42578125" style="1" customWidth="1"/>
    <col min="6659" max="6659" width="9" style="1" customWidth="1"/>
    <col min="6660" max="6660" width="24.140625" style="1" customWidth="1"/>
    <col min="6661" max="6661" width="10.140625" style="1" customWidth="1"/>
    <col min="6662" max="6662" width="10.5703125" style="1" customWidth="1"/>
    <col min="6663" max="6663" width="10.42578125" style="1" customWidth="1"/>
    <col min="6664" max="6664" width="11" style="1" customWidth="1"/>
    <col min="6665" max="6665" width="12.7109375" style="1" customWidth="1"/>
    <col min="6666" max="6666" width="18" style="1" customWidth="1"/>
    <col min="6667" max="6667" width="10.140625" style="1" customWidth="1"/>
    <col min="6668" max="6912" width="9.140625" style="1"/>
    <col min="6913" max="6913" width="7" style="1" customWidth="1"/>
    <col min="6914" max="6914" width="8.42578125" style="1" customWidth="1"/>
    <col min="6915" max="6915" width="9" style="1" customWidth="1"/>
    <col min="6916" max="6916" width="24.140625" style="1" customWidth="1"/>
    <col min="6917" max="6917" width="10.140625" style="1" customWidth="1"/>
    <col min="6918" max="6918" width="10.5703125" style="1" customWidth="1"/>
    <col min="6919" max="6919" width="10.42578125" style="1" customWidth="1"/>
    <col min="6920" max="6920" width="11" style="1" customWidth="1"/>
    <col min="6921" max="6921" width="12.7109375" style="1" customWidth="1"/>
    <col min="6922" max="6922" width="18" style="1" customWidth="1"/>
    <col min="6923" max="6923" width="10.140625" style="1" customWidth="1"/>
    <col min="6924" max="7168" width="9.140625" style="1"/>
    <col min="7169" max="7169" width="7" style="1" customWidth="1"/>
    <col min="7170" max="7170" width="8.42578125" style="1" customWidth="1"/>
    <col min="7171" max="7171" width="9" style="1" customWidth="1"/>
    <col min="7172" max="7172" width="24.140625" style="1" customWidth="1"/>
    <col min="7173" max="7173" width="10.140625" style="1" customWidth="1"/>
    <col min="7174" max="7174" width="10.5703125" style="1" customWidth="1"/>
    <col min="7175" max="7175" width="10.42578125" style="1" customWidth="1"/>
    <col min="7176" max="7176" width="11" style="1" customWidth="1"/>
    <col min="7177" max="7177" width="12.7109375" style="1" customWidth="1"/>
    <col min="7178" max="7178" width="18" style="1" customWidth="1"/>
    <col min="7179" max="7179" width="10.140625" style="1" customWidth="1"/>
    <col min="7180" max="7424" width="9.140625" style="1"/>
    <col min="7425" max="7425" width="7" style="1" customWidth="1"/>
    <col min="7426" max="7426" width="8.42578125" style="1" customWidth="1"/>
    <col min="7427" max="7427" width="9" style="1" customWidth="1"/>
    <col min="7428" max="7428" width="24.140625" style="1" customWidth="1"/>
    <col min="7429" max="7429" width="10.140625" style="1" customWidth="1"/>
    <col min="7430" max="7430" width="10.5703125" style="1" customWidth="1"/>
    <col min="7431" max="7431" width="10.42578125" style="1" customWidth="1"/>
    <col min="7432" max="7432" width="11" style="1" customWidth="1"/>
    <col min="7433" max="7433" width="12.7109375" style="1" customWidth="1"/>
    <col min="7434" max="7434" width="18" style="1" customWidth="1"/>
    <col min="7435" max="7435" width="10.140625" style="1" customWidth="1"/>
    <col min="7436" max="7680" width="9.140625" style="1"/>
    <col min="7681" max="7681" width="7" style="1" customWidth="1"/>
    <col min="7682" max="7682" width="8.42578125" style="1" customWidth="1"/>
    <col min="7683" max="7683" width="9" style="1" customWidth="1"/>
    <col min="7684" max="7684" width="24.140625" style="1" customWidth="1"/>
    <col min="7685" max="7685" width="10.140625" style="1" customWidth="1"/>
    <col min="7686" max="7686" width="10.5703125" style="1" customWidth="1"/>
    <col min="7687" max="7687" width="10.42578125" style="1" customWidth="1"/>
    <col min="7688" max="7688" width="11" style="1" customWidth="1"/>
    <col min="7689" max="7689" width="12.7109375" style="1" customWidth="1"/>
    <col min="7690" max="7690" width="18" style="1" customWidth="1"/>
    <col min="7691" max="7691" width="10.140625" style="1" customWidth="1"/>
    <col min="7692" max="7936" width="9.140625" style="1"/>
    <col min="7937" max="7937" width="7" style="1" customWidth="1"/>
    <col min="7938" max="7938" width="8.42578125" style="1" customWidth="1"/>
    <col min="7939" max="7939" width="9" style="1" customWidth="1"/>
    <col min="7940" max="7940" width="24.140625" style="1" customWidth="1"/>
    <col min="7941" max="7941" width="10.140625" style="1" customWidth="1"/>
    <col min="7942" max="7942" width="10.5703125" style="1" customWidth="1"/>
    <col min="7943" max="7943" width="10.42578125" style="1" customWidth="1"/>
    <col min="7944" max="7944" width="11" style="1" customWidth="1"/>
    <col min="7945" max="7945" width="12.7109375" style="1" customWidth="1"/>
    <col min="7946" max="7946" width="18" style="1" customWidth="1"/>
    <col min="7947" max="7947" width="10.140625" style="1" customWidth="1"/>
    <col min="7948" max="8192" width="9.140625" style="1"/>
    <col min="8193" max="8193" width="7" style="1" customWidth="1"/>
    <col min="8194" max="8194" width="8.42578125" style="1" customWidth="1"/>
    <col min="8195" max="8195" width="9" style="1" customWidth="1"/>
    <col min="8196" max="8196" width="24.140625" style="1" customWidth="1"/>
    <col min="8197" max="8197" width="10.140625" style="1" customWidth="1"/>
    <col min="8198" max="8198" width="10.5703125" style="1" customWidth="1"/>
    <col min="8199" max="8199" width="10.42578125" style="1" customWidth="1"/>
    <col min="8200" max="8200" width="11" style="1" customWidth="1"/>
    <col min="8201" max="8201" width="12.7109375" style="1" customWidth="1"/>
    <col min="8202" max="8202" width="18" style="1" customWidth="1"/>
    <col min="8203" max="8203" width="10.140625" style="1" customWidth="1"/>
    <col min="8204" max="8448" width="9.140625" style="1"/>
    <col min="8449" max="8449" width="7" style="1" customWidth="1"/>
    <col min="8450" max="8450" width="8.42578125" style="1" customWidth="1"/>
    <col min="8451" max="8451" width="9" style="1" customWidth="1"/>
    <col min="8452" max="8452" width="24.140625" style="1" customWidth="1"/>
    <col min="8453" max="8453" width="10.140625" style="1" customWidth="1"/>
    <col min="8454" max="8454" width="10.5703125" style="1" customWidth="1"/>
    <col min="8455" max="8455" width="10.42578125" style="1" customWidth="1"/>
    <col min="8456" max="8456" width="11" style="1" customWidth="1"/>
    <col min="8457" max="8457" width="12.7109375" style="1" customWidth="1"/>
    <col min="8458" max="8458" width="18" style="1" customWidth="1"/>
    <col min="8459" max="8459" width="10.140625" style="1" customWidth="1"/>
    <col min="8460" max="8704" width="9.140625" style="1"/>
    <col min="8705" max="8705" width="7" style="1" customWidth="1"/>
    <col min="8706" max="8706" width="8.42578125" style="1" customWidth="1"/>
    <col min="8707" max="8707" width="9" style="1" customWidth="1"/>
    <col min="8708" max="8708" width="24.140625" style="1" customWidth="1"/>
    <col min="8709" max="8709" width="10.140625" style="1" customWidth="1"/>
    <col min="8710" max="8710" width="10.5703125" style="1" customWidth="1"/>
    <col min="8711" max="8711" width="10.42578125" style="1" customWidth="1"/>
    <col min="8712" max="8712" width="11" style="1" customWidth="1"/>
    <col min="8713" max="8713" width="12.7109375" style="1" customWidth="1"/>
    <col min="8714" max="8714" width="18" style="1" customWidth="1"/>
    <col min="8715" max="8715" width="10.140625" style="1" customWidth="1"/>
    <col min="8716" max="8960" width="9.140625" style="1"/>
    <col min="8961" max="8961" width="7" style="1" customWidth="1"/>
    <col min="8962" max="8962" width="8.42578125" style="1" customWidth="1"/>
    <col min="8963" max="8963" width="9" style="1" customWidth="1"/>
    <col min="8964" max="8964" width="24.140625" style="1" customWidth="1"/>
    <col min="8965" max="8965" width="10.140625" style="1" customWidth="1"/>
    <col min="8966" max="8966" width="10.5703125" style="1" customWidth="1"/>
    <col min="8967" max="8967" width="10.42578125" style="1" customWidth="1"/>
    <col min="8968" max="8968" width="11" style="1" customWidth="1"/>
    <col min="8969" max="8969" width="12.7109375" style="1" customWidth="1"/>
    <col min="8970" max="8970" width="18" style="1" customWidth="1"/>
    <col min="8971" max="8971" width="10.140625" style="1" customWidth="1"/>
    <col min="8972" max="9216" width="9.140625" style="1"/>
    <col min="9217" max="9217" width="7" style="1" customWidth="1"/>
    <col min="9218" max="9218" width="8.42578125" style="1" customWidth="1"/>
    <col min="9219" max="9219" width="9" style="1" customWidth="1"/>
    <col min="9220" max="9220" width="24.140625" style="1" customWidth="1"/>
    <col min="9221" max="9221" width="10.140625" style="1" customWidth="1"/>
    <col min="9222" max="9222" width="10.5703125" style="1" customWidth="1"/>
    <col min="9223" max="9223" width="10.42578125" style="1" customWidth="1"/>
    <col min="9224" max="9224" width="11" style="1" customWidth="1"/>
    <col min="9225" max="9225" width="12.7109375" style="1" customWidth="1"/>
    <col min="9226" max="9226" width="18" style="1" customWidth="1"/>
    <col min="9227" max="9227" width="10.140625" style="1" customWidth="1"/>
    <col min="9228" max="9472" width="9.140625" style="1"/>
    <col min="9473" max="9473" width="7" style="1" customWidth="1"/>
    <col min="9474" max="9474" width="8.42578125" style="1" customWidth="1"/>
    <col min="9475" max="9475" width="9" style="1" customWidth="1"/>
    <col min="9476" max="9476" width="24.140625" style="1" customWidth="1"/>
    <col min="9477" max="9477" width="10.140625" style="1" customWidth="1"/>
    <col min="9478" max="9478" width="10.5703125" style="1" customWidth="1"/>
    <col min="9479" max="9479" width="10.42578125" style="1" customWidth="1"/>
    <col min="9480" max="9480" width="11" style="1" customWidth="1"/>
    <col min="9481" max="9481" width="12.7109375" style="1" customWidth="1"/>
    <col min="9482" max="9482" width="18" style="1" customWidth="1"/>
    <col min="9483" max="9483" width="10.140625" style="1" customWidth="1"/>
    <col min="9484" max="9728" width="9.140625" style="1"/>
    <col min="9729" max="9729" width="7" style="1" customWidth="1"/>
    <col min="9730" max="9730" width="8.42578125" style="1" customWidth="1"/>
    <col min="9731" max="9731" width="9" style="1" customWidth="1"/>
    <col min="9732" max="9732" width="24.140625" style="1" customWidth="1"/>
    <col min="9733" max="9733" width="10.140625" style="1" customWidth="1"/>
    <col min="9734" max="9734" width="10.5703125" style="1" customWidth="1"/>
    <col min="9735" max="9735" width="10.42578125" style="1" customWidth="1"/>
    <col min="9736" max="9736" width="11" style="1" customWidth="1"/>
    <col min="9737" max="9737" width="12.7109375" style="1" customWidth="1"/>
    <col min="9738" max="9738" width="18" style="1" customWidth="1"/>
    <col min="9739" max="9739" width="10.140625" style="1" customWidth="1"/>
    <col min="9740" max="9984" width="9.140625" style="1"/>
    <col min="9985" max="9985" width="7" style="1" customWidth="1"/>
    <col min="9986" max="9986" width="8.42578125" style="1" customWidth="1"/>
    <col min="9987" max="9987" width="9" style="1" customWidth="1"/>
    <col min="9988" max="9988" width="24.140625" style="1" customWidth="1"/>
    <col min="9989" max="9989" width="10.140625" style="1" customWidth="1"/>
    <col min="9990" max="9990" width="10.5703125" style="1" customWidth="1"/>
    <col min="9991" max="9991" width="10.42578125" style="1" customWidth="1"/>
    <col min="9992" max="9992" width="11" style="1" customWidth="1"/>
    <col min="9993" max="9993" width="12.7109375" style="1" customWidth="1"/>
    <col min="9994" max="9994" width="18" style="1" customWidth="1"/>
    <col min="9995" max="9995" width="10.140625" style="1" customWidth="1"/>
    <col min="9996" max="10240" width="9.140625" style="1"/>
    <col min="10241" max="10241" width="7" style="1" customWidth="1"/>
    <col min="10242" max="10242" width="8.42578125" style="1" customWidth="1"/>
    <col min="10243" max="10243" width="9" style="1" customWidth="1"/>
    <col min="10244" max="10244" width="24.140625" style="1" customWidth="1"/>
    <col min="10245" max="10245" width="10.140625" style="1" customWidth="1"/>
    <col min="10246" max="10246" width="10.5703125" style="1" customWidth="1"/>
    <col min="10247" max="10247" width="10.42578125" style="1" customWidth="1"/>
    <col min="10248" max="10248" width="11" style="1" customWidth="1"/>
    <col min="10249" max="10249" width="12.7109375" style="1" customWidth="1"/>
    <col min="10250" max="10250" width="18" style="1" customWidth="1"/>
    <col min="10251" max="10251" width="10.140625" style="1" customWidth="1"/>
    <col min="10252" max="10496" width="9.140625" style="1"/>
    <col min="10497" max="10497" width="7" style="1" customWidth="1"/>
    <col min="10498" max="10498" width="8.42578125" style="1" customWidth="1"/>
    <col min="10499" max="10499" width="9" style="1" customWidth="1"/>
    <col min="10500" max="10500" width="24.140625" style="1" customWidth="1"/>
    <col min="10501" max="10501" width="10.140625" style="1" customWidth="1"/>
    <col min="10502" max="10502" width="10.5703125" style="1" customWidth="1"/>
    <col min="10503" max="10503" width="10.42578125" style="1" customWidth="1"/>
    <col min="10504" max="10504" width="11" style="1" customWidth="1"/>
    <col min="10505" max="10505" width="12.7109375" style="1" customWidth="1"/>
    <col min="10506" max="10506" width="18" style="1" customWidth="1"/>
    <col min="10507" max="10507" width="10.140625" style="1" customWidth="1"/>
    <col min="10508" max="10752" width="9.140625" style="1"/>
    <col min="10753" max="10753" width="7" style="1" customWidth="1"/>
    <col min="10754" max="10754" width="8.42578125" style="1" customWidth="1"/>
    <col min="10755" max="10755" width="9" style="1" customWidth="1"/>
    <col min="10756" max="10756" width="24.140625" style="1" customWidth="1"/>
    <col min="10757" max="10757" width="10.140625" style="1" customWidth="1"/>
    <col min="10758" max="10758" width="10.5703125" style="1" customWidth="1"/>
    <col min="10759" max="10759" width="10.42578125" style="1" customWidth="1"/>
    <col min="10760" max="10760" width="11" style="1" customWidth="1"/>
    <col min="10761" max="10761" width="12.7109375" style="1" customWidth="1"/>
    <col min="10762" max="10762" width="18" style="1" customWidth="1"/>
    <col min="10763" max="10763" width="10.140625" style="1" customWidth="1"/>
    <col min="10764" max="11008" width="9.140625" style="1"/>
    <col min="11009" max="11009" width="7" style="1" customWidth="1"/>
    <col min="11010" max="11010" width="8.42578125" style="1" customWidth="1"/>
    <col min="11011" max="11011" width="9" style="1" customWidth="1"/>
    <col min="11012" max="11012" width="24.140625" style="1" customWidth="1"/>
    <col min="11013" max="11013" width="10.140625" style="1" customWidth="1"/>
    <col min="11014" max="11014" width="10.5703125" style="1" customWidth="1"/>
    <col min="11015" max="11015" width="10.42578125" style="1" customWidth="1"/>
    <col min="11016" max="11016" width="11" style="1" customWidth="1"/>
    <col min="11017" max="11017" width="12.7109375" style="1" customWidth="1"/>
    <col min="11018" max="11018" width="18" style="1" customWidth="1"/>
    <col min="11019" max="11019" width="10.140625" style="1" customWidth="1"/>
    <col min="11020" max="11264" width="9.140625" style="1"/>
    <col min="11265" max="11265" width="7" style="1" customWidth="1"/>
    <col min="11266" max="11266" width="8.42578125" style="1" customWidth="1"/>
    <col min="11267" max="11267" width="9" style="1" customWidth="1"/>
    <col min="11268" max="11268" width="24.140625" style="1" customWidth="1"/>
    <col min="11269" max="11269" width="10.140625" style="1" customWidth="1"/>
    <col min="11270" max="11270" width="10.5703125" style="1" customWidth="1"/>
    <col min="11271" max="11271" width="10.42578125" style="1" customWidth="1"/>
    <col min="11272" max="11272" width="11" style="1" customWidth="1"/>
    <col min="11273" max="11273" width="12.7109375" style="1" customWidth="1"/>
    <col min="11274" max="11274" width="18" style="1" customWidth="1"/>
    <col min="11275" max="11275" width="10.140625" style="1" customWidth="1"/>
    <col min="11276" max="11520" width="9.140625" style="1"/>
    <col min="11521" max="11521" width="7" style="1" customWidth="1"/>
    <col min="11522" max="11522" width="8.42578125" style="1" customWidth="1"/>
    <col min="11523" max="11523" width="9" style="1" customWidth="1"/>
    <col min="11524" max="11524" width="24.140625" style="1" customWidth="1"/>
    <col min="11525" max="11525" width="10.140625" style="1" customWidth="1"/>
    <col min="11526" max="11526" width="10.5703125" style="1" customWidth="1"/>
    <col min="11527" max="11527" width="10.42578125" style="1" customWidth="1"/>
    <col min="11528" max="11528" width="11" style="1" customWidth="1"/>
    <col min="11529" max="11529" width="12.7109375" style="1" customWidth="1"/>
    <col min="11530" max="11530" width="18" style="1" customWidth="1"/>
    <col min="11531" max="11531" width="10.140625" style="1" customWidth="1"/>
    <col min="11532" max="11776" width="9.140625" style="1"/>
    <col min="11777" max="11777" width="7" style="1" customWidth="1"/>
    <col min="11778" max="11778" width="8.42578125" style="1" customWidth="1"/>
    <col min="11779" max="11779" width="9" style="1" customWidth="1"/>
    <col min="11780" max="11780" width="24.140625" style="1" customWidth="1"/>
    <col min="11781" max="11781" width="10.140625" style="1" customWidth="1"/>
    <col min="11782" max="11782" width="10.5703125" style="1" customWidth="1"/>
    <col min="11783" max="11783" width="10.42578125" style="1" customWidth="1"/>
    <col min="11784" max="11784" width="11" style="1" customWidth="1"/>
    <col min="11785" max="11785" width="12.7109375" style="1" customWidth="1"/>
    <col min="11786" max="11786" width="18" style="1" customWidth="1"/>
    <col min="11787" max="11787" width="10.140625" style="1" customWidth="1"/>
    <col min="11788" max="12032" width="9.140625" style="1"/>
    <col min="12033" max="12033" width="7" style="1" customWidth="1"/>
    <col min="12034" max="12034" width="8.42578125" style="1" customWidth="1"/>
    <col min="12035" max="12035" width="9" style="1" customWidth="1"/>
    <col min="12036" max="12036" width="24.140625" style="1" customWidth="1"/>
    <col min="12037" max="12037" width="10.140625" style="1" customWidth="1"/>
    <col min="12038" max="12038" width="10.5703125" style="1" customWidth="1"/>
    <col min="12039" max="12039" width="10.42578125" style="1" customWidth="1"/>
    <col min="12040" max="12040" width="11" style="1" customWidth="1"/>
    <col min="12041" max="12041" width="12.7109375" style="1" customWidth="1"/>
    <col min="12042" max="12042" width="18" style="1" customWidth="1"/>
    <col min="12043" max="12043" width="10.140625" style="1" customWidth="1"/>
    <col min="12044" max="12288" width="9.140625" style="1"/>
    <col min="12289" max="12289" width="7" style="1" customWidth="1"/>
    <col min="12290" max="12290" width="8.42578125" style="1" customWidth="1"/>
    <col min="12291" max="12291" width="9" style="1" customWidth="1"/>
    <col min="12292" max="12292" width="24.140625" style="1" customWidth="1"/>
    <col min="12293" max="12293" width="10.140625" style="1" customWidth="1"/>
    <col min="12294" max="12294" width="10.5703125" style="1" customWidth="1"/>
    <col min="12295" max="12295" width="10.42578125" style="1" customWidth="1"/>
    <col min="12296" max="12296" width="11" style="1" customWidth="1"/>
    <col min="12297" max="12297" width="12.7109375" style="1" customWidth="1"/>
    <col min="12298" max="12298" width="18" style="1" customWidth="1"/>
    <col min="12299" max="12299" width="10.140625" style="1" customWidth="1"/>
    <col min="12300" max="12544" width="9.140625" style="1"/>
    <col min="12545" max="12545" width="7" style="1" customWidth="1"/>
    <col min="12546" max="12546" width="8.42578125" style="1" customWidth="1"/>
    <col min="12547" max="12547" width="9" style="1" customWidth="1"/>
    <col min="12548" max="12548" width="24.140625" style="1" customWidth="1"/>
    <col min="12549" max="12549" width="10.140625" style="1" customWidth="1"/>
    <col min="12550" max="12550" width="10.5703125" style="1" customWidth="1"/>
    <col min="12551" max="12551" width="10.42578125" style="1" customWidth="1"/>
    <col min="12552" max="12552" width="11" style="1" customWidth="1"/>
    <col min="12553" max="12553" width="12.7109375" style="1" customWidth="1"/>
    <col min="12554" max="12554" width="18" style="1" customWidth="1"/>
    <col min="12555" max="12555" width="10.140625" style="1" customWidth="1"/>
    <col min="12556" max="12800" width="9.140625" style="1"/>
    <col min="12801" max="12801" width="7" style="1" customWidth="1"/>
    <col min="12802" max="12802" width="8.42578125" style="1" customWidth="1"/>
    <col min="12803" max="12803" width="9" style="1" customWidth="1"/>
    <col min="12804" max="12804" width="24.140625" style="1" customWidth="1"/>
    <col min="12805" max="12805" width="10.140625" style="1" customWidth="1"/>
    <col min="12806" max="12806" width="10.5703125" style="1" customWidth="1"/>
    <col min="12807" max="12807" width="10.42578125" style="1" customWidth="1"/>
    <col min="12808" max="12808" width="11" style="1" customWidth="1"/>
    <col min="12809" max="12809" width="12.7109375" style="1" customWidth="1"/>
    <col min="12810" max="12810" width="18" style="1" customWidth="1"/>
    <col min="12811" max="12811" width="10.140625" style="1" customWidth="1"/>
    <col min="12812" max="13056" width="9.140625" style="1"/>
    <col min="13057" max="13057" width="7" style="1" customWidth="1"/>
    <col min="13058" max="13058" width="8.42578125" style="1" customWidth="1"/>
    <col min="13059" max="13059" width="9" style="1" customWidth="1"/>
    <col min="13060" max="13060" width="24.140625" style="1" customWidth="1"/>
    <col min="13061" max="13061" width="10.140625" style="1" customWidth="1"/>
    <col min="13062" max="13062" width="10.5703125" style="1" customWidth="1"/>
    <col min="13063" max="13063" width="10.42578125" style="1" customWidth="1"/>
    <col min="13064" max="13064" width="11" style="1" customWidth="1"/>
    <col min="13065" max="13065" width="12.7109375" style="1" customWidth="1"/>
    <col min="13066" max="13066" width="18" style="1" customWidth="1"/>
    <col min="13067" max="13067" width="10.140625" style="1" customWidth="1"/>
    <col min="13068" max="13312" width="9.140625" style="1"/>
    <col min="13313" max="13313" width="7" style="1" customWidth="1"/>
    <col min="13314" max="13314" width="8.42578125" style="1" customWidth="1"/>
    <col min="13315" max="13315" width="9" style="1" customWidth="1"/>
    <col min="13316" max="13316" width="24.140625" style="1" customWidth="1"/>
    <col min="13317" max="13317" width="10.140625" style="1" customWidth="1"/>
    <col min="13318" max="13318" width="10.5703125" style="1" customWidth="1"/>
    <col min="13319" max="13319" width="10.42578125" style="1" customWidth="1"/>
    <col min="13320" max="13320" width="11" style="1" customWidth="1"/>
    <col min="13321" max="13321" width="12.7109375" style="1" customWidth="1"/>
    <col min="13322" max="13322" width="18" style="1" customWidth="1"/>
    <col min="13323" max="13323" width="10.140625" style="1" customWidth="1"/>
    <col min="13324" max="13568" width="9.140625" style="1"/>
    <col min="13569" max="13569" width="7" style="1" customWidth="1"/>
    <col min="13570" max="13570" width="8.42578125" style="1" customWidth="1"/>
    <col min="13571" max="13571" width="9" style="1" customWidth="1"/>
    <col min="13572" max="13572" width="24.140625" style="1" customWidth="1"/>
    <col min="13573" max="13573" width="10.140625" style="1" customWidth="1"/>
    <col min="13574" max="13574" width="10.5703125" style="1" customWidth="1"/>
    <col min="13575" max="13575" width="10.42578125" style="1" customWidth="1"/>
    <col min="13576" max="13576" width="11" style="1" customWidth="1"/>
    <col min="13577" max="13577" width="12.7109375" style="1" customWidth="1"/>
    <col min="13578" max="13578" width="18" style="1" customWidth="1"/>
    <col min="13579" max="13579" width="10.140625" style="1" customWidth="1"/>
    <col min="13580" max="13824" width="9.140625" style="1"/>
    <col min="13825" max="13825" width="7" style="1" customWidth="1"/>
    <col min="13826" max="13826" width="8.42578125" style="1" customWidth="1"/>
    <col min="13827" max="13827" width="9" style="1" customWidth="1"/>
    <col min="13828" max="13828" width="24.140625" style="1" customWidth="1"/>
    <col min="13829" max="13829" width="10.140625" style="1" customWidth="1"/>
    <col min="13830" max="13830" width="10.5703125" style="1" customWidth="1"/>
    <col min="13831" max="13831" width="10.42578125" style="1" customWidth="1"/>
    <col min="13832" max="13832" width="11" style="1" customWidth="1"/>
    <col min="13833" max="13833" width="12.7109375" style="1" customWidth="1"/>
    <col min="13834" max="13834" width="18" style="1" customWidth="1"/>
    <col min="13835" max="13835" width="10.140625" style="1" customWidth="1"/>
    <col min="13836" max="14080" width="9.140625" style="1"/>
    <col min="14081" max="14081" width="7" style="1" customWidth="1"/>
    <col min="14082" max="14082" width="8.42578125" style="1" customWidth="1"/>
    <col min="14083" max="14083" width="9" style="1" customWidth="1"/>
    <col min="14084" max="14084" width="24.140625" style="1" customWidth="1"/>
    <col min="14085" max="14085" width="10.140625" style="1" customWidth="1"/>
    <col min="14086" max="14086" width="10.5703125" style="1" customWidth="1"/>
    <col min="14087" max="14087" width="10.42578125" style="1" customWidth="1"/>
    <col min="14088" max="14088" width="11" style="1" customWidth="1"/>
    <col min="14089" max="14089" width="12.7109375" style="1" customWidth="1"/>
    <col min="14090" max="14090" width="18" style="1" customWidth="1"/>
    <col min="14091" max="14091" width="10.140625" style="1" customWidth="1"/>
    <col min="14092" max="14336" width="9.140625" style="1"/>
    <col min="14337" max="14337" width="7" style="1" customWidth="1"/>
    <col min="14338" max="14338" width="8.42578125" style="1" customWidth="1"/>
    <col min="14339" max="14339" width="9" style="1" customWidth="1"/>
    <col min="14340" max="14340" width="24.140625" style="1" customWidth="1"/>
    <col min="14341" max="14341" width="10.140625" style="1" customWidth="1"/>
    <col min="14342" max="14342" width="10.5703125" style="1" customWidth="1"/>
    <col min="14343" max="14343" width="10.42578125" style="1" customWidth="1"/>
    <col min="14344" max="14344" width="11" style="1" customWidth="1"/>
    <col min="14345" max="14345" width="12.7109375" style="1" customWidth="1"/>
    <col min="14346" max="14346" width="18" style="1" customWidth="1"/>
    <col min="14347" max="14347" width="10.140625" style="1" customWidth="1"/>
    <col min="14348" max="14592" width="9.140625" style="1"/>
    <col min="14593" max="14593" width="7" style="1" customWidth="1"/>
    <col min="14594" max="14594" width="8.42578125" style="1" customWidth="1"/>
    <col min="14595" max="14595" width="9" style="1" customWidth="1"/>
    <col min="14596" max="14596" width="24.140625" style="1" customWidth="1"/>
    <col min="14597" max="14597" width="10.140625" style="1" customWidth="1"/>
    <col min="14598" max="14598" width="10.5703125" style="1" customWidth="1"/>
    <col min="14599" max="14599" width="10.42578125" style="1" customWidth="1"/>
    <col min="14600" max="14600" width="11" style="1" customWidth="1"/>
    <col min="14601" max="14601" width="12.7109375" style="1" customWidth="1"/>
    <col min="14602" max="14602" width="18" style="1" customWidth="1"/>
    <col min="14603" max="14603" width="10.140625" style="1" customWidth="1"/>
    <col min="14604" max="14848" width="9.140625" style="1"/>
    <col min="14849" max="14849" width="7" style="1" customWidth="1"/>
    <col min="14850" max="14850" width="8.42578125" style="1" customWidth="1"/>
    <col min="14851" max="14851" width="9" style="1" customWidth="1"/>
    <col min="14852" max="14852" width="24.140625" style="1" customWidth="1"/>
    <col min="14853" max="14853" width="10.140625" style="1" customWidth="1"/>
    <col min="14854" max="14854" width="10.5703125" style="1" customWidth="1"/>
    <col min="14855" max="14855" width="10.42578125" style="1" customWidth="1"/>
    <col min="14856" max="14856" width="11" style="1" customWidth="1"/>
    <col min="14857" max="14857" width="12.7109375" style="1" customWidth="1"/>
    <col min="14858" max="14858" width="18" style="1" customWidth="1"/>
    <col min="14859" max="14859" width="10.140625" style="1" customWidth="1"/>
    <col min="14860" max="15104" width="9.140625" style="1"/>
    <col min="15105" max="15105" width="7" style="1" customWidth="1"/>
    <col min="15106" max="15106" width="8.42578125" style="1" customWidth="1"/>
    <col min="15107" max="15107" width="9" style="1" customWidth="1"/>
    <col min="15108" max="15108" width="24.140625" style="1" customWidth="1"/>
    <col min="15109" max="15109" width="10.140625" style="1" customWidth="1"/>
    <col min="15110" max="15110" width="10.5703125" style="1" customWidth="1"/>
    <col min="15111" max="15111" width="10.42578125" style="1" customWidth="1"/>
    <col min="15112" max="15112" width="11" style="1" customWidth="1"/>
    <col min="15113" max="15113" width="12.7109375" style="1" customWidth="1"/>
    <col min="15114" max="15114" width="18" style="1" customWidth="1"/>
    <col min="15115" max="15115" width="10.140625" style="1" customWidth="1"/>
    <col min="15116" max="15360" width="9.140625" style="1"/>
    <col min="15361" max="15361" width="7" style="1" customWidth="1"/>
    <col min="15362" max="15362" width="8.42578125" style="1" customWidth="1"/>
    <col min="15363" max="15363" width="9" style="1" customWidth="1"/>
    <col min="15364" max="15364" width="24.140625" style="1" customWidth="1"/>
    <col min="15365" max="15365" width="10.140625" style="1" customWidth="1"/>
    <col min="15366" max="15366" width="10.5703125" style="1" customWidth="1"/>
    <col min="15367" max="15367" width="10.42578125" style="1" customWidth="1"/>
    <col min="15368" max="15368" width="11" style="1" customWidth="1"/>
    <col min="15369" max="15369" width="12.7109375" style="1" customWidth="1"/>
    <col min="15370" max="15370" width="18" style="1" customWidth="1"/>
    <col min="15371" max="15371" width="10.140625" style="1" customWidth="1"/>
    <col min="15372" max="15616" width="9.140625" style="1"/>
    <col min="15617" max="15617" width="7" style="1" customWidth="1"/>
    <col min="15618" max="15618" width="8.42578125" style="1" customWidth="1"/>
    <col min="15619" max="15619" width="9" style="1" customWidth="1"/>
    <col min="15620" max="15620" width="24.140625" style="1" customWidth="1"/>
    <col min="15621" max="15621" width="10.140625" style="1" customWidth="1"/>
    <col min="15622" max="15622" width="10.5703125" style="1" customWidth="1"/>
    <col min="15623" max="15623" width="10.42578125" style="1" customWidth="1"/>
    <col min="15624" max="15624" width="11" style="1" customWidth="1"/>
    <col min="15625" max="15625" width="12.7109375" style="1" customWidth="1"/>
    <col min="15626" max="15626" width="18" style="1" customWidth="1"/>
    <col min="15627" max="15627" width="10.140625" style="1" customWidth="1"/>
    <col min="15628" max="15872" width="9.140625" style="1"/>
    <col min="15873" max="15873" width="7" style="1" customWidth="1"/>
    <col min="15874" max="15874" width="8.42578125" style="1" customWidth="1"/>
    <col min="15875" max="15875" width="9" style="1" customWidth="1"/>
    <col min="15876" max="15876" width="24.140625" style="1" customWidth="1"/>
    <col min="15877" max="15877" width="10.140625" style="1" customWidth="1"/>
    <col min="15878" max="15878" width="10.5703125" style="1" customWidth="1"/>
    <col min="15879" max="15879" width="10.42578125" style="1" customWidth="1"/>
    <col min="15880" max="15880" width="11" style="1" customWidth="1"/>
    <col min="15881" max="15881" width="12.7109375" style="1" customWidth="1"/>
    <col min="15882" max="15882" width="18" style="1" customWidth="1"/>
    <col min="15883" max="15883" width="10.140625" style="1" customWidth="1"/>
    <col min="15884" max="16128" width="9.140625" style="1"/>
    <col min="16129" max="16129" width="7" style="1" customWidth="1"/>
    <col min="16130" max="16130" width="8.42578125" style="1" customWidth="1"/>
    <col min="16131" max="16131" width="9" style="1" customWidth="1"/>
    <col min="16132" max="16132" width="24.140625" style="1" customWidth="1"/>
    <col min="16133" max="16133" width="10.140625" style="1" customWidth="1"/>
    <col min="16134" max="16134" width="10.5703125" style="1" customWidth="1"/>
    <col min="16135" max="16135" width="10.42578125" style="1" customWidth="1"/>
    <col min="16136" max="16136" width="11" style="1" customWidth="1"/>
    <col min="16137" max="16137" width="12.7109375" style="1" customWidth="1"/>
    <col min="16138" max="16138" width="18" style="1" customWidth="1"/>
    <col min="16139" max="16139" width="10.140625" style="1" customWidth="1"/>
    <col min="16140" max="16384" width="9.140625" style="1"/>
  </cols>
  <sheetData>
    <row r="1" spans="1:15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5" ht="15.75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2"/>
      <c r="M2" s="32"/>
      <c r="N2" s="32"/>
      <c r="O2" s="32"/>
    </row>
    <row r="3" spans="1:15" ht="89.25" customHeight="1" x14ac:dyDescent="0.25">
      <c r="A3" s="2" t="s">
        <v>60</v>
      </c>
      <c r="B3" s="3" t="s">
        <v>1</v>
      </c>
      <c r="C3" s="4" t="s">
        <v>2</v>
      </c>
      <c r="D3" s="2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4" t="s">
        <v>8</v>
      </c>
      <c r="J3" s="6" t="s">
        <v>9</v>
      </c>
      <c r="K3" s="6" t="s">
        <v>10</v>
      </c>
    </row>
    <row r="4" spans="1:15" x14ac:dyDescent="0.2">
      <c r="A4" s="7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5" ht="15.75" x14ac:dyDescent="0.25">
      <c r="A5" s="67">
        <v>1706</v>
      </c>
      <c r="B5" s="63" t="s">
        <v>11</v>
      </c>
      <c r="C5" s="73" t="s">
        <v>12</v>
      </c>
      <c r="D5" s="9" t="s">
        <v>13</v>
      </c>
      <c r="E5" s="10">
        <v>15</v>
      </c>
      <c r="F5" s="11"/>
      <c r="G5" s="12">
        <v>19</v>
      </c>
      <c r="H5" s="13"/>
      <c r="I5" s="14">
        <f>E5*G5</f>
        <v>285</v>
      </c>
      <c r="J5" s="15" t="s">
        <v>14</v>
      </c>
      <c r="K5" s="16"/>
    </row>
    <row r="6" spans="1:15" ht="15.75" x14ac:dyDescent="0.25">
      <c r="A6" s="68"/>
      <c r="B6" s="64"/>
      <c r="C6" s="73"/>
      <c r="D6" s="17" t="s">
        <v>15</v>
      </c>
      <c r="E6" s="10">
        <v>1</v>
      </c>
      <c r="F6" s="11">
        <v>2</v>
      </c>
      <c r="G6" s="18"/>
      <c r="H6" s="13">
        <v>10</v>
      </c>
      <c r="I6" s="14">
        <f>F6*H6</f>
        <v>20</v>
      </c>
      <c r="J6" s="19" t="s">
        <v>16</v>
      </c>
      <c r="K6" s="20"/>
    </row>
    <row r="7" spans="1:15" ht="15.75" x14ac:dyDescent="0.25">
      <c r="A7" s="68"/>
      <c r="B7" s="65"/>
      <c r="C7" s="73"/>
      <c r="D7" s="17" t="s">
        <v>17</v>
      </c>
      <c r="E7" s="10">
        <v>68</v>
      </c>
      <c r="F7" s="11">
        <v>124</v>
      </c>
      <c r="G7" s="18"/>
      <c r="H7" s="13">
        <v>10</v>
      </c>
      <c r="I7" s="14">
        <f>F7*H7</f>
        <v>1240</v>
      </c>
      <c r="J7" s="19"/>
      <c r="K7" s="20"/>
    </row>
    <row r="8" spans="1:15" s="28" customFormat="1" ht="15.75" x14ac:dyDescent="0.25">
      <c r="A8" s="68"/>
      <c r="B8" s="66" t="s">
        <v>18</v>
      </c>
      <c r="C8" s="66"/>
      <c r="D8" s="66"/>
      <c r="E8" s="21">
        <f>SUM(E5:E7)</f>
        <v>84</v>
      </c>
      <c r="F8" s="22">
        <f>SUM(F5:F7)</f>
        <v>126</v>
      </c>
      <c r="G8" s="23"/>
      <c r="H8" s="24"/>
      <c r="I8" s="25">
        <f>SUM(I5:I7)</f>
        <v>1545</v>
      </c>
      <c r="J8" s="26"/>
      <c r="K8" s="27"/>
    </row>
    <row r="9" spans="1:15" s="32" customFormat="1" ht="15.75" x14ac:dyDescent="0.25">
      <c r="A9" s="68"/>
      <c r="B9" s="63" t="s">
        <v>19</v>
      </c>
      <c r="C9" s="73" t="s">
        <v>12</v>
      </c>
      <c r="D9" s="9" t="s">
        <v>13</v>
      </c>
      <c r="E9" s="29">
        <v>12</v>
      </c>
      <c r="F9" s="29"/>
      <c r="G9" s="12">
        <v>19</v>
      </c>
      <c r="H9" s="13"/>
      <c r="I9" s="30">
        <f>E9*G9</f>
        <v>228</v>
      </c>
      <c r="J9" s="15" t="s">
        <v>14</v>
      </c>
      <c r="K9" s="31"/>
    </row>
    <row r="10" spans="1:15" s="32" customFormat="1" ht="15.75" x14ac:dyDescent="0.25">
      <c r="A10" s="68"/>
      <c r="B10" s="65"/>
      <c r="C10" s="73"/>
      <c r="D10" s="17" t="s">
        <v>17</v>
      </c>
      <c r="E10" s="29">
        <v>96</v>
      </c>
      <c r="F10" s="29">
        <v>175</v>
      </c>
      <c r="G10" s="12"/>
      <c r="H10" s="13">
        <v>10</v>
      </c>
      <c r="I10" s="30">
        <f>F10*H10</f>
        <v>1750</v>
      </c>
      <c r="J10" s="19" t="s">
        <v>16</v>
      </c>
      <c r="K10" s="31"/>
    </row>
    <row r="11" spans="1:15" s="38" customFormat="1" ht="15.75" x14ac:dyDescent="0.25">
      <c r="A11" s="68"/>
      <c r="B11" s="66" t="s">
        <v>18</v>
      </c>
      <c r="C11" s="66"/>
      <c r="D11" s="66"/>
      <c r="E11" s="33">
        <f>SUM(E9:E10)</f>
        <v>108</v>
      </c>
      <c r="F11" s="33">
        <f>SUM(F9:F10)</f>
        <v>175</v>
      </c>
      <c r="G11" s="34"/>
      <c r="H11" s="33"/>
      <c r="I11" s="35">
        <f>SUM(I9:I10)</f>
        <v>1978</v>
      </c>
      <c r="J11" s="36"/>
      <c r="K11" s="37"/>
    </row>
    <row r="12" spans="1:15" s="32" customFormat="1" ht="15.75" x14ac:dyDescent="0.25">
      <c r="A12" s="68"/>
      <c r="B12" s="63" t="s">
        <v>20</v>
      </c>
      <c r="C12" s="63" t="s">
        <v>21</v>
      </c>
      <c r="D12" s="39" t="s">
        <v>22</v>
      </c>
      <c r="E12" s="29">
        <v>9</v>
      </c>
      <c r="F12" s="29">
        <v>15</v>
      </c>
      <c r="G12" s="40"/>
      <c r="H12" s="13">
        <v>10</v>
      </c>
      <c r="I12" s="14">
        <f t="shared" ref="I12:I14" si="0">F12*H12</f>
        <v>150</v>
      </c>
      <c r="J12" s="15" t="s">
        <v>23</v>
      </c>
      <c r="K12" s="31"/>
    </row>
    <row r="13" spans="1:15" s="32" customFormat="1" ht="15.75" x14ac:dyDescent="0.25">
      <c r="A13" s="68"/>
      <c r="B13" s="64"/>
      <c r="C13" s="64"/>
      <c r="D13" s="17" t="s">
        <v>15</v>
      </c>
      <c r="E13" s="29">
        <v>27</v>
      </c>
      <c r="F13" s="29">
        <v>45</v>
      </c>
      <c r="G13" s="40"/>
      <c r="H13" s="13">
        <v>10</v>
      </c>
      <c r="I13" s="14">
        <f t="shared" si="0"/>
        <v>450</v>
      </c>
      <c r="J13" s="19" t="s">
        <v>16</v>
      </c>
      <c r="K13" s="31"/>
    </row>
    <row r="14" spans="1:15" s="32" customFormat="1" ht="15.75" x14ac:dyDescent="0.25">
      <c r="A14" s="68"/>
      <c r="B14" s="65"/>
      <c r="C14" s="65"/>
      <c r="D14" s="17" t="s">
        <v>17</v>
      </c>
      <c r="E14" s="29">
        <v>350</v>
      </c>
      <c r="F14" s="29">
        <v>636</v>
      </c>
      <c r="G14" s="40"/>
      <c r="H14" s="13">
        <v>10</v>
      </c>
      <c r="I14" s="14">
        <f t="shared" si="0"/>
        <v>6360</v>
      </c>
      <c r="J14" s="41"/>
      <c r="K14" s="31"/>
    </row>
    <row r="15" spans="1:15" s="32" customFormat="1" ht="15.75" x14ac:dyDescent="0.25">
      <c r="A15" s="68"/>
      <c r="B15" s="66" t="s">
        <v>18</v>
      </c>
      <c r="C15" s="66"/>
      <c r="D15" s="66"/>
      <c r="E15" s="33">
        <f>SUM(E12:E14)</f>
        <v>386</v>
      </c>
      <c r="F15" s="33">
        <f>SUM(F12:F14)</f>
        <v>696</v>
      </c>
      <c r="G15" s="40"/>
      <c r="H15" s="29"/>
      <c r="I15" s="25">
        <f>SUM(I12:I14)</f>
        <v>6960</v>
      </c>
      <c r="J15" s="41"/>
      <c r="K15" s="31"/>
    </row>
    <row r="16" spans="1:15" s="32" customFormat="1" ht="15.75" x14ac:dyDescent="0.25">
      <c r="A16" s="68"/>
      <c r="B16" s="63" t="s">
        <v>24</v>
      </c>
      <c r="C16" s="63" t="s">
        <v>12</v>
      </c>
      <c r="D16" s="39" t="s">
        <v>22</v>
      </c>
      <c r="E16" s="29">
        <v>5</v>
      </c>
      <c r="F16" s="29">
        <v>8</v>
      </c>
      <c r="G16" s="40"/>
      <c r="H16" s="13">
        <v>10</v>
      </c>
      <c r="I16" s="14">
        <f t="shared" ref="I16:I18" si="1">F16*H16</f>
        <v>80</v>
      </c>
      <c r="J16" s="15" t="s">
        <v>25</v>
      </c>
      <c r="K16" s="31"/>
    </row>
    <row r="17" spans="1:11" s="32" customFormat="1" ht="15.75" x14ac:dyDescent="0.25">
      <c r="A17" s="68"/>
      <c r="B17" s="64"/>
      <c r="C17" s="64"/>
      <c r="D17" s="17" t="s">
        <v>15</v>
      </c>
      <c r="E17" s="29">
        <v>2</v>
      </c>
      <c r="F17" s="29">
        <v>3</v>
      </c>
      <c r="G17" s="40"/>
      <c r="H17" s="13">
        <v>10</v>
      </c>
      <c r="I17" s="14">
        <f t="shared" si="1"/>
        <v>30</v>
      </c>
      <c r="J17" s="42" t="s">
        <v>26</v>
      </c>
      <c r="K17" s="31"/>
    </row>
    <row r="18" spans="1:11" s="32" customFormat="1" ht="15.75" x14ac:dyDescent="0.25">
      <c r="A18" s="68"/>
      <c r="B18" s="65"/>
      <c r="C18" s="65"/>
      <c r="D18" s="17" t="s">
        <v>17</v>
      </c>
      <c r="E18" s="29">
        <v>56</v>
      </c>
      <c r="F18" s="29">
        <v>102</v>
      </c>
      <c r="G18" s="40"/>
      <c r="H18" s="13">
        <v>10</v>
      </c>
      <c r="I18" s="14">
        <f t="shared" si="1"/>
        <v>1020</v>
      </c>
      <c r="J18" s="41"/>
      <c r="K18" s="31"/>
    </row>
    <row r="19" spans="1:11" s="32" customFormat="1" ht="15.75" x14ac:dyDescent="0.25">
      <c r="A19" s="68"/>
      <c r="B19" s="66" t="s">
        <v>18</v>
      </c>
      <c r="C19" s="66"/>
      <c r="D19" s="66"/>
      <c r="E19" s="33">
        <f>SUM(E16:E18)</f>
        <v>63</v>
      </c>
      <c r="F19" s="33">
        <f>SUM(F16:F18)</f>
        <v>113</v>
      </c>
      <c r="G19" s="40"/>
      <c r="H19" s="29"/>
      <c r="I19" s="25">
        <f>SUM(I16:I18)</f>
        <v>1130</v>
      </c>
      <c r="J19" s="43"/>
      <c r="K19" s="31"/>
    </row>
    <row r="20" spans="1:11" s="32" customFormat="1" ht="15.75" x14ac:dyDescent="0.25">
      <c r="A20" s="68"/>
      <c r="B20" s="63" t="s">
        <v>27</v>
      </c>
      <c r="C20" s="63" t="s">
        <v>12</v>
      </c>
      <c r="D20" s="39" t="s">
        <v>22</v>
      </c>
      <c r="E20" s="29">
        <v>6</v>
      </c>
      <c r="F20" s="29">
        <v>10</v>
      </c>
      <c r="G20" s="40"/>
      <c r="H20" s="13">
        <v>10</v>
      </c>
      <c r="I20" s="14">
        <f t="shared" ref="I20:I22" si="2">F20*H20</f>
        <v>100</v>
      </c>
      <c r="J20" s="15" t="s">
        <v>25</v>
      </c>
      <c r="K20" s="31"/>
    </row>
    <row r="21" spans="1:11" s="32" customFormat="1" ht="15.75" x14ac:dyDescent="0.25">
      <c r="A21" s="68"/>
      <c r="B21" s="64"/>
      <c r="C21" s="64"/>
      <c r="D21" s="17" t="s">
        <v>15</v>
      </c>
      <c r="E21" s="29">
        <v>1</v>
      </c>
      <c r="F21" s="29">
        <v>2</v>
      </c>
      <c r="G21" s="40"/>
      <c r="H21" s="13">
        <v>10</v>
      </c>
      <c r="I21" s="14">
        <f t="shared" si="2"/>
        <v>20</v>
      </c>
      <c r="J21" s="42" t="s">
        <v>26</v>
      </c>
      <c r="K21" s="31"/>
    </row>
    <row r="22" spans="1:11" s="32" customFormat="1" ht="15.75" x14ac:dyDescent="0.25">
      <c r="A22" s="68"/>
      <c r="B22" s="65"/>
      <c r="C22" s="65"/>
      <c r="D22" s="17" t="s">
        <v>17</v>
      </c>
      <c r="E22" s="29">
        <v>34</v>
      </c>
      <c r="F22" s="29">
        <v>62</v>
      </c>
      <c r="G22" s="40"/>
      <c r="H22" s="13">
        <v>10</v>
      </c>
      <c r="I22" s="14">
        <f t="shared" si="2"/>
        <v>620</v>
      </c>
      <c r="J22" s="41"/>
      <c r="K22" s="31"/>
    </row>
    <row r="23" spans="1:11" s="32" customFormat="1" ht="15.75" x14ac:dyDescent="0.25">
      <c r="A23" s="68"/>
      <c r="B23" s="66" t="s">
        <v>18</v>
      </c>
      <c r="C23" s="66"/>
      <c r="D23" s="66"/>
      <c r="E23" s="33">
        <f>SUM(E20:E22)</f>
        <v>41</v>
      </c>
      <c r="F23" s="33">
        <f>SUM(F20:F22)</f>
        <v>74</v>
      </c>
      <c r="G23" s="40"/>
      <c r="H23" s="29"/>
      <c r="I23" s="44">
        <f>SUM(I20:I22)</f>
        <v>740</v>
      </c>
      <c r="J23" s="41"/>
      <c r="K23" s="31"/>
    </row>
    <row r="24" spans="1:11" s="32" customFormat="1" ht="15.75" x14ac:dyDescent="0.25">
      <c r="A24" s="68"/>
      <c r="B24" s="63" t="s">
        <v>28</v>
      </c>
      <c r="C24" s="63" t="s">
        <v>12</v>
      </c>
      <c r="D24" s="39" t="s">
        <v>22</v>
      </c>
      <c r="E24" s="29">
        <v>2</v>
      </c>
      <c r="F24" s="29">
        <v>3</v>
      </c>
      <c r="G24" s="40"/>
      <c r="H24" s="13">
        <v>10</v>
      </c>
      <c r="I24" s="14">
        <f t="shared" ref="I24:I25" si="3">F24*H24</f>
        <v>30</v>
      </c>
      <c r="J24" s="15" t="s">
        <v>25</v>
      </c>
      <c r="K24" s="31"/>
    </row>
    <row r="25" spans="1:11" s="32" customFormat="1" ht="15.75" x14ac:dyDescent="0.25">
      <c r="A25" s="68"/>
      <c r="B25" s="65"/>
      <c r="C25" s="65"/>
      <c r="D25" s="17" t="s">
        <v>17</v>
      </c>
      <c r="E25" s="29">
        <v>30</v>
      </c>
      <c r="F25" s="29">
        <v>55</v>
      </c>
      <c r="G25" s="40"/>
      <c r="H25" s="13">
        <v>10</v>
      </c>
      <c r="I25" s="14">
        <f t="shared" si="3"/>
        <v>550</v>
      </c>
      <c r="J25" s="42" t="s">
        <v>26</v>
      </c>
      <c r="K25" s="31"/>
    </row>
    <row r="26" spans="1:11" s="32" customFormat="1" ht="15.75" x14ac:dyDescent="0.25">
      <c r="A26" s="68"/>
      <c r="B26" s="66" t="s">
        <v>18</v>
      </c>
      <c r="C26" s="66"/>
      <c r="D26" s="66"/>
      <c r="E26" s="33">
        <f>SUM(E24:E25)</f>
        <v>32</v>
      </c>
      <c r="F26" s="33">
        <f>SUM(F24:F25)</f>
        <v>58</v>
      </c>
      <c r="G26" s="40"/>
      <c r="H26" s="13"/>
      <c r="I26" s="25">
        <f>SUM(I24:I25)</f>
        <v>580</v>
      </c>
      <c r="J26" s="41"/>
      <c r="K26" s="31"/>
    </row>
    <row r="27" spans="1:11" s="32" customFormat="1" ht="15.75" x14ac:dyDescent="0.25">
      <c r="A27" s="68"/>
      <c r="B27" s="63" t="s">
        <v>29</v>
      </c>
      <c r="C27" s="63" t="s">
        <v>21</v>
      </c>
      <c r="D27" s="39" t="s">
        <v>22</v>
      </c>
      <c r="E27" s="29">
        <v>7</v>
      </c>
      <c r="F27" s="29">
        <v>12</v>
      </c>
      <c r="G27" s="40"/>
      <c r="H27" s="13">
        <v>10</v>
      </c>
      <c r="I27" s="14">
        <f t="shared" ref="I27:I29" si="4">F27*H27</f>
        <v>120</v>
      </c>
      <c r="J27" s="15" t="s">
        <v>14</v>
      </c>
      <c r="K27" s="31"/>
    </row>
    <row r="28" spans="1:11" s="32" customFormat="1" ht="15.75" x14ac:dyDescent="0.25">
      <c r="A28" s="68"/>
      <c r="B28" s="64"/>
      <c r="C28" s="64"/>
      <c r="D28" s="17" t="s">
        <v>15</v>
      </c>
      <c r="E28" s="29">
        <v>1</v>
      </c>
      <c r="F28" s="29">
        <v>2</v>
      </c>
      <c r="G28" s="40"/>
      <c r="H28" s="13">
        <v>10</v>
      </c>
      <c r="I28" s="14">
        <f t="shared" si="4"/>
        <v>20</v>
      </c>
      <c r="J28" s="19" t="s">
        <v>16</v>
      </c>
      <c r="K28" s="31"/>
    </row>
    <row r="29" spans="1:11" s="32" customFormat="1" ht="15.75" x14ac:dyDescent="0.25">
      <c r="A29" s="68"/>
      <c r="B29" s="65"/>
      <c r="C29" s="65"/>
      <c r="D29" s="17" t="s">
        <v>17</v>
      </c>
      <c r="E29" s="29">
        <v>94</v>
      </c>
      <c r="F29" s="29">
        <v>171</v>
      </c>
      <c r="G29" s="40"/>
      <c r="H29" s="13">
        <v>10</v>
      </c>
      <c r="I29" s="14">
        <f t="shared" si="4"/>
        <v>1710</v>
      </c>
      <c r="J29" s="41"/>
      <c r="K29" s="31"/>
    </row>
    <row r="30" spans="1:11" s="32" customFormat="1" ht="15.75" x14ac:dyDescent="0.25">
      <c r="A30" s="68"/>
      <c r="B30" s="66" t="s">
        <v>18</v>
      </c>
      <c r="C30" s="66"/>
      <c r="D30" s="66"/>
      <c r="E30" s="33">
        <f>SUM(E27:E29)</f>
        <v>102</v>
      </c>
      <c r="F30" s="33">
        <f>SUM(F27:F29)</f>
        <v>185</v>
      </c>
      <c r="G30" s="40"/>
      <c r="H30" s="29"/>
      <c r="I30" s="25">
        <f>SUM(I27:I29)</f>
        <v>1850</v>
      </c>
      <c r="J30" s="41"/>
      <c r="K30" s="31"/>
    </row>
    <row r="31" spans="1:11" s="32" customFormat="1" ht="15.75" x14ac:dyDescent="0.25">
      <c r="A31" s="68"/>
      <c r="B31" s="63" t="s">
        <v>30</v>
      </c>
      <c r="C31" s="63" t="s">
        <v>21</v>
      </c>
      <c r="D31" s="39" t="s">
        <v>22</v>
      </c>
      <c r="E31" s="29">
        <v>1</v>
      </c>
      <c r="F31" s="29">
        <v>2</v>
      </c>
      <c r="G31" s="40"/>
      <c r="H31" s="13">
        <v>10</v>
      </c>
      <c r="I31" s="14">
        <f t="shared" ref="I31:I34" si="5">F31*H31</f>
        <v>20</v>
      </c>
      <c r="J31" s="15" t="s">
        <v>14</v>
      </c>
      <c r="K31" s="31"/>
    </row>
    <row r="32" spans="1:11" s="32" customFormat="1" ht="15.75" x14ac:dyDescent="0.25">
      <c r="A32" s="68"/>
      <c r="B32" s="64"/>
      <c r="C32" s="64"/>
      <c r="D32" s="17" t="s">
        <v>15</v>
      </c>
      <c r="E32" s="29">
        <v>2</v>
      </c>
      <c r="F32" s="29">
        <v>3</v>
      </c>
      <c r="G32" s="40"/>
      <c r="H32" s="13">
        <v>10</v>
      </c>
      <c r="I32" s="14">
        <f t="shared" si="5"/>
        <v>30</v>
      </c>
      <c r="J32" s="19" t="s">
        <v>16</v>
      </c>
      <c r="K32" s="31"/>
    </row>
    <row r="33" spans="1:11" s="32" customFormat="1" ht="15.75" x14ac:dyDescent="0.25">
      <c r="A33" s="68"/>
      <c r="B33" s="64"/>
      <c r="C33" s="65"/>
      <c r="D33" s="17" t="s">
        <v>17</v>
      </c>
      <c r="E33" s="29">
        <v>33</v>
      </c>
      <c r="F33" s="29">
        <v>60</v>
      </c>
      <c r="G33" s="40"/>
      <c r="H33" s="13">
        <v>10</v>
      </c>
      <c r="I33" s="14">
        <f t="shared" si="5"/>
        <v>600</v>
      </c>
      <c r="J33" s="41"/>
      <c r="K33" s="31"/>
    </row>
    <row r="34" spans="1:11" s="32" customFormat="1" ht="15.75" x14ac:dyDescent="0.25">
      <c r="A34" s="68"/>
      <c r="B34" s="65"/>
      <c r="C34" s="29" t="s">
        <v>31</v>
      </c>
      <c r="D34" s="29" t="s">
        <v>17</v>
      </c>
      <c r="E34" s="29">
        <v>11</v>
      </c>
      <c r="F34" s="29">
        <v>20</v>
      </c>
      <c r="G34" s="40"/>
      <c r="H34" s="13">
        <v>10</v>
      </c>
      <c r="I34" s="14">
        <f t="shared" si="5"/>
        <v>200</v>
      </c>
      <c r="J34" s="41"/>
      <c r="K34" s="31"/>
    </row>
    <row r="35" spans="1:11" s="32" customFormat="1" ht="15.75" x14ac:dyDescent="0.25">
      <c r="A35" s="69"/>
      <c r="B35" s="66" t="s">
        <v>18</v>
      </c>
      <c r="C35" s="66"/>
      <c r="D35" s="66"/>
      <c r="E35" s="33">
        <f>SUM(E31:E34)</f>
        <v>47</v>
      </c>
      <c r="F35" s="33">
        <f>SUM(F31:F34)</f>
        <v>85</v>
      </c>
      <c r="G35" s="40"/>
      <c r="H35" s="29"/>
      <c r="I35" s="25">
        <f>SUM(I31:I34)</f>
        <v>850</v>
      </c>
      <c r="J35" s="43"/>
      <c r="K35" s="31"/>
    </row>
    <row r="36" spans="1:11" s="32" customFormat="1" ht="15.75" x14ac:dyDescent="0.25">
      <c r="A36" s="62" t="s">
        <v>32</v>
      </c>
      <c r="B36" s="62"/>
      <c r="C36" s="62"/>
      <c r="D36" s="62"/>
      <c r="E36" s="45">
        <f>E35+E30+E26+E23+E19+E15+E11+E8</f>
        <v>863</v>
      </c>
      <c r="F36" s="46">
        <f>F35+F30+F26+F23+F19+F15+F11+F8</f>
        <v>1512</v>
      </c>
      <c r="G36" s="47"/>
      <c r="H36" s="48"/>
      <c r="I36" s="49">
        <f>I35+I30+I26+I23+I19+I15+I11+I8</f>
        <v>15633</v>
      </c>
      <c r="J36" s="50"/>
      <c r="K36" s="51">
        <v>781</v>
      </c>
    </row>
    <row r="37" spans="1:11" s="32" customFormat="1" ht="15.75" x14ac:dyDescent="0.25">
      <c r="A37" s="67">
        <v>1707</v>
      </c>
      <c r="B37" s="63" t="s">
        <v>33</v>
      </c>
      <c r="C37" s="63" t="s">
        <v>12</v>
      </c>
      <c r="D37" s="39" t="s">
        <v>22</v>
      </c>
      <c r="E37" s="29">
        <v>5</v>
      </c>
      <c r="F37" s="29">
        <v>8</v>
      </c>
      <c r="G37" s="40"/>
      <c r="H37" s="13">
        <v>10</v>
      </c>
      <c r="I37" s="14">
        <f t="shared" ref="I37:I39" si="6">F37*H37</f>
        <v>80</v>
      </c>
      <c r="J37" s="52" t="s">
        <v>34</v>
      </c>
      <c r="K37" s="53"/>
    </row>
    <row r="38" spans="1:11" s="32" customFormat="1" ht="15.75" x14ac:dyDescent="0.25">
      <c r="A38" s="68"/>
      <c r="B38" s="64"/>
      <c r="C38" s="64"/>
      <c r="D38" s="17" t="s">
        <v>15</v>
      </c>
      <c r="E38" s="29">
        <v>2</v>
      </c>
      <c r="F38" s="29">
        <v>3</v>
      </c>
      <c r="G38" s="40"/>
      <c r="H38" s="13">
        <v>10</v>
      </c>
      <c r="I38" s="14">
        <f t="shared" si="6"/>
        <v>30</v>
      </c>
      <c r="J38" s="42" t="s">
        <v>26</v>
      </c>
      <c r="K38" s="31"/>
    </row>
    <row r="39" spans="1:11" s="32" customFormat="1" ht="15.75" x14ac:dyDescent="0.25">
      <c r="A39" s="68"/>
      <c r="B39" s="65"/>
      <c r="C39" s="65"/>
      <c r="D39" s="17" t="s">
        <v>17</v>
      </c>
      <c r="E39" s="29">
        <v>124</v>
      </c>
      <c r="F39" s="29">
        <v>225</v>
      </c>
      <c r="G39" s="40"/>
      <c r="H39" s="13">
        <v>10</v>
      </c>
      <c r="I39" s="14">
        <f t="shared" si="6"/>
        <v>2250</v>
      </c>
      <c r="J39" s="41"/>
      <c r="K39" s="31"/>
    </row>
    <row r="40" spans="1:11" s="32" customFormat="1" ht="15.75" x14ac:dyDescent="0.25">
      <c r="A40" s="68"/>
      <c r="B40" s="66" t="s">
        <v>18</v>
      </c>
      <c r="C40" s="66"/>
      <c r="D40" s="66"/>
      <c r="E40" s="33">
        <f>SUM(E37:E39)</f>
        <v>131</v>
      </c>
      <c r="F40" s="33">
        <f>SUM(F37:F39)</f>
        <v>236</v>
      </c>
      <c r="G40" s="40"/>
      <c r="H40" s="29"/>
      <c r="I40" s="25">
        <f>SUM(I37:I39)</f>
        <v>2360</v>
      </c>
      <c r="J40" s="41"/>
      <c r="K40" s="31"/>
    </row>
    <row r="41" spans="1:11" s="32" customFormat="1" ht="15.75" x14ac:dyDescent="0.25">
      <c r="A41" s="68"/>
      <c r="B41" s="29" t="s">
        <v>35</v>
      </c>
      <c r="C41" s="29" t="s">
        <v>31</v>
      </c>
      <c r="D41" s="17" t="s">
        <v>17</v>
      </c>
      <c r="E41" s="29">
        <v>38</v>
      </c>
      <c r="F41" s="29">
        <v>69</v>
      </c>
      <c r="G41" s="40"/>
      <c r="H41" s="13">
        <v>10</v>
      </c>
      <c r="I41" s="14">
        <f t="shared" ref="I41" si="7">F41*H41</f>
        <v>690</v>
      </c>
      <c r="J41" s="15" t="s">
        <v>14</v>
      </c>
      <c r="K41" s="31"/>
    </row>
    <row r="42" spans="1:11" s="38" customFormat="1" ht="15.75" x14ac:dyDescent="0.25">
      <c r="A42" s="68"/>
      <c r="B42" s="70" t="s">
        <v>18</v>
      </c>
      <c r="C42" s="70"/>
      <c r="D42" s="70"/>
      <c r="E42" s="33">
        <v>38</v>
      </c>
      <c r="F42" s="33">
        <v>69</v>
      </c>
      <c r="G42" s="34"/>
      <c r="H42" s="33"/>
      <c r="I42" s="25">
        <f>SUM(I41)</f>
        <v>690</v>
      </c>
      <c r="J42" s="42" t="s">
        <v>16</v>
      </c>
      <c r="K42" s="37"/>
    </row>
    <row r="43" spans="1:11" s="32" customFormat="1" ht="15.75" x14ac:dyDescent="0.25">
      <c r="A43" s="68"/>
      <c r="B43" s="63" t="s">
        <v>36</v>
      </c>
      <c r="C43" s="63" t="s">
        <v>37</v>
      </c>
      <c r="D43" s="9" t="s">
        <v>13</v>
      </c>
      <c r="E43" s="29">
        <v>5</v>
      </c>
      <c r="F43" s="29"/>
      <c r="G43" s="12">
        <v>19</v>
      </c>
      <c r="H43" s="29"/>
      <c r="I43" s="30">
        <f>E43*G43</f>
        <v>95</v>
      </c>
      <c r="J43" s="52" t="s">
        <v>25</v>
      </c>
      <c r="K43" s="31"/>
    </row>
    <row r="44" spans="1:11" s="32" customFormat="1" ht="15.75" x14ac:dyDescent="0.25">
      <c r="A44" s="68"/>
      <c r="B44" s="64"/>
      <c r="C44" s="64"/>
      <c r="D44" s="39" t="s">
        <v>22</v>
      </c>
      <c r="E44" s="29">
        <v>10</v>
      </c>
      <c r="F44" s="29">
        <v>17</v>
      </c>
      <c r="G44" s="40"/>
      <c r="H44" s="13">
        <v>10</v>
      </c>
      <c r="I44" s="14">
        <f t="shared" ref="I44:I46" si="8">F44*H44</f>
        <v>170</v>
      </c>
      <c r="J44" s="42" t="s">
        <v>26</v>
      </c>
      <c r="K44" s="31"/>
    </row>
    <row r="45" spans="1:11" s="32" customFormat="1" ht="15.75" x14ac:dyDescent="0.25">
      <c r="A45" s="68"/>
      <c r="B45" s="64"/>
      <c r="C45" s="64"/>
      <c r="D45" s="17" t="s">
        <v>15</v>
      </c>
      <c r="E45" s="29">
        <v>5</v>
      </c>
      <c r="F45" s="29">
        <v>8</v>
      </c>
      <c r="G45" s="40"/>
      <c r="H45" s="13">
        <v>10</v>
      </c>
      <c r="I45" s="14">
        <f t="shared" si="8"/>
        <v>80</v>
      </c>
      <c r="J45" s="41"/>
      <c r="K45" s="31"/>
    </row>
    <row r="46" spans="1:11" s="32" customFormat="1" ht="15.75" x14ac:dyDescent="0.25">
      <c r="A46" s="68"/>
      <c r="B46" s="65"/>
      <c r="C46" s="65"/>
      <c r="D46" s="17" t="s">
        <v>17</v>
      </c>
      <c r="E46" s="29">
        <v>131</v>
      </c>
      <c r="F46" s="29">
        <v>238</v>
      </c>
      <c r="G46" s="40"/>
      <c r="H46" s="13">
        <v>10</v>
      </c>
      <c r="I46" s="14">
        <f t="shared" si="8"/>
        <v>2380</v>
      </c>
      <c r="J46" s="41"/>
      <c r="K46" s="31"/>
    </row>
    <row r="47" spans="1:11" s="32" customFormat="1" ht="15.75" x14ac:dyDescent="0.25">
      <c r="A47" s="68"/>
      <c r="B47" s="66" t="s">
        <v>18</v>
      </c>
      <c r="C47" s="66"/>
      <c r="D47" s="66"/>
      <c r="E47" s="33">
        <f>SUM(E43:E46)</f>
        <v>151</v>
      </c>
      <c r="F47" s="33">
        <f>SUM(F43:F46)</f>
        <v>263</v>
      </c>
      <c r="G47" s="40"/>
      <c r="H47" s="29"/>
      <c r="I47" s="25">
        <f>SUM(I43:I46)</f>
        <v>2725</v>
      </c>
      <c r="J47" s="43"/>
      <c r="K47" s="31"/>
    </row>
    <row r="48" spans="1:11" s="32" customFormat="1" ht="15.75" x14ac:dyDescent="0.25">
      <c r="A48" s="68"/>
      <c r="B48" s="63" t="s">
        <v>38</v>
      </c>
      <c r="C48" s="63" t="s">
        <v>37</v>
      </c>
      <c r="D48" s="39" t="s">
        <v>22</v>
      </c>
      <c r="E48" s="29">
        <v>9</v>
      </c>
      <c r="F48" s="29">
        <v>15</v>
      </c>
      <c r="G48" s="40"/>
      <c r="H48" s="13">
        <v>10</v>
      </c>
      <c r="I48" s="14">
        <f t="shared" ref="I48:I50" si="9">F48*H48</f>
        <v>150</v>
      </c>
      <c r="J48" s="52" t="s">
        <v>25</v>
      </c>
      <c r="K48" s="31"/>
    </row>
    <row r="49" spans="1:11" s="32" customFormat="1" ht="15.75" x14ac:dyDescent="0.25">
      <c r="A49" s="68"/>
      <c r="B49" s="64"/>
      <c r="C49" s="64"/>
      <c r="D49" s="17" t="s">
        <v>15</v>
      </c>
      <c r="E49" s="29">
        <v>1</v>
      </c>
      <c r="F49" s="29">
        <v>2</v>
      </c>
      <c r="G49" s="40"/>
      <c r="H49" s="13">
        <v>10</v>
      </c>
      <c r="I49" s="14">
        <f t="shared" si="9"/>
        <v>20</v>
      </c>
      <c r="J49" s="42" t="s">
        <v>26</v>
      </c>
      <c r="K49" s="31"/>
    </row>
    <row r="50" spans="1:11" s="32" customFormat="1" ht="15.75" x14ac:dyDescent="0.25">
      <c r="A50" s="68"/>
      <c r="B50" s="65"/>
      <c r="C50" s="65"/>
      <c r="D50" s="17" t="s">
        <v>17</v>
      </c>
      <c r="E50" s="29">
        <v>100</v>
      </c>
      <c r="F50" s="29">
        <v>182</v>
      </c>
      <c r="G50" s="40"/>
      <c r="H50" s="13">
        <v>10</v>
      </c>
      <c r="I50" s="14">
        <f t="shared" si="9"/>
        <v>1820</v>
      </c>
      <c r="J50" s="41"/>
      <c r="K50" s="31"/>
    </row>
    <row r="51" spans="1:11" s="32" customFormat="1" ht="15.75" x14ac:dyDescent="0.25">
      <c r="A51" s="68"/>
      <c r="B51" s="66" t="s">
        <v>18</v>
      </c>
      <c r="C51" s="66"/>
      <c r="D51" s="66"/>
      <c r="E51" s="33">
        <f>SUM(E48:E50)</f>
        <v>110</v>
      </c>
      <c r="F51" s="33">
        <f>SUM(F48:F50)</f>
        <v>199</v>
      </c>
      <c r="G51" s="40"/>
      <c r="H51" s="29"/>
      <c r="I51" s="44">
        <f>SUM(I48:I50)</f>
        <v>1990</v>
      </c>
      <c r="J51" s="41"/>
      <c r="K51" s="31"/>
    </row>
    <row r="52" spans="1:11" s="32" customFormat="1" ht="15.75" x14ac:dyDescent="0.25">
      <c r="A52" s="68"/>
      <c r="B52" s="63" t="s">
        <v>39</v>
      </c>
      <c r="C52" s="63" t="s">
        <v>37</v>
      </c>
      <c r="D52" s="39" t="s">
        <v>22</v>
      </c>
      <c r="E52" s="29">
        <v>3</v>
      </c>
      <c r="F52" s="29">
        <v>5</v>
      </c>
      <c r="G52" s="40"/>
      <c r="H52" s="13">
        <v>10</v>
      </c>
      <c r="I52" s="14">
        <f t="shared" ref="I52:I54" si="10">F52*H52</f>
        <v>50</v>
      </c>
      <c r="J52" s="52" t="s">
        <v>25</v>
      </c>
      <c r="K52" s="31"/>
    </row>
    <row r="53" spans="1:11" s="32" customFormat="1" ht="15.75" x14ac:dyDescent="0.25">
      <c r="A53" s="68"/>
      <c r="B53" s="64"/>
      <c r="C53" s="64"/>
      <c r="D53" s="17" t="s">
        <v>15</v>
      </c>
      <c r="E53" s="29">
        <v>3</v>
      </c>
      <c r="F53" s="29">
        <v>5</v>
      </c>
      <c r="G53" s="40"/>
      <c r="H53" s="13">
        <v>10</v>
      </c>
      <c r="I53" s="14">
        <f t="shared" si="10"/>
        <v>50</v>
      </c>
      <c r="J53" s="42" t="s">
        <v>26</v>
      </c>
      <c r="K53" s="31"/>
    </row>
    <row r="54" spans="1:11" s="32" customFormat="1" ht="15.75" x14ac:dyDescent="0.25">
      <c r="A54" s="68"/>
      <c r="B54" s="65"/>
      <c r="C54" s="65"/>
      <c r="D54" s="17" t="s">
        <v>17</v>
      </c>
      <c r="E54" s="29">
        <v>91</v>
      </c>
      <c r="F54" s="29">
        <v>165</v>
      </c>
      <c r="G54" s="40"/>
      <c r="H54" s="13">
        <v>10</v>
      </c>
      <c r="I54" s="14">
        <f t="shared" si="10"/>
        <v>1650</v>
      </c>
      <c r="J54" s="41"/>
      <c r="K54" s="31"/>
    </row>
    <row r="55" spans="1:11" s="32" customFormat="1" ht="15.75" x14ac:dyDescent="0.25">
      <c r="A55" s="68"/>
      <c r="B55" s="66" t="s">
        <v>18</v>
      </c>
      <c r="C55" s="66"/>
      <c r="D55" s="66"/>
      <c r="E55" s="33">
        <f>SUM(E52:E54)</f>
        <v>97</v>
      </c>
      <c r="F55" s="33">
        <f>SUM(F52:F54)</f>
        <v>175</v>
      </c>
      <c r="G55" s="40"/>
      <c r="H55" s="29"/>
      <c r="I55" s="44">
        <f>SUM(I52:I54)</f>
        <v>1750</v>
      </c>
      <c r="J55" s="41"/>
      <c r="K55" s="31"/>
    </row>
    <row r="56" spans="1:11" s="32" customFormat="1" ht="15.75" x14ac:dyDescent="0.25">
      <c r="A56" s="68"/>
      <c r="B56" s="63" t="s">
        <v>40</v>
      </c>
      <c r="C56" s="63" t="s">
        <v>37</v>
      </c>
      <c r="D56" s="39" t="s">
        <v>22</v>
      </c>
      <c r="E56" s="29">
        <v>7</v>
      </c>
      <c r="F56" s="29">
        <v>12</v>
      </c>
      <c r="G56" s="40"/>
      <c r="H56" s="13">
        <v>10</v>
      </c>
      <c r="I56" s="14">
        <f t="shared" ref="I56:I59" si="11">F56*H56</f>
        <v>120</v>
      </c>
      <c r="J56" s="52" t="s">
        <v>25</v>
      </c>
      <c r="K56" s="31"/>
    </row>
    <row r="57" spans="1:11" s="32" customFormat="1" ht="15.75" x14ac:dyDescent="0.25">
      <c r="A57" s="68"/>
      <c r="B57" s="64"/>
      <c r="C57" s="64"/>
      <c r="D57" s="17" t="s">
        <v>15</v>
      </c>
      <c r="E57" s="29">
        <v>11</v>
      </c>
      <c r="F57" s="29">
        <v>18</v>
      </c>
      <c r="G57" s="40"/>
      <c r="H57" s="13">
        <v>10</v>
      </c>
      <c r="I57" s="14">
        <f t="shared" si="11"/>
        <v>180</v>
      </c>
      <c r="J57" s="42" t="s">
        <v>26</v>
      </c>
      <c r="K57" s="31"/>
    </row>
    <row r="58" spans="1:11" s="32" customFormat="1" ht="15.75" x14ac:dyDescent="0.25">
      <c r="A58" s="68"/>
      <c r="B58" s="64"/>
      <c r="C58" s="64"/>
      <c r="D58" s="17" t="s">
        <v>41</v>
      </c>
      <c r="E58" s="29">
        <v>1</v>
      </c>
      <c r="F58" s="29">
        <v>2</v>
      </c>
      <c r="G58" s="40"/>
      <c r="H58" s="13">
        <v>10</v>
      </c>
      <c r="I58" s="14">
        <f t="shared" si="11"/>
        <v>20</v>
      </c>
      <c r="J58" s="41"/>
      <c r="K58" s="31"/>
    </row>
    <row r="59" spans="1:11" s="32" customFormat="1" ht="15.75" x14ac:dyDescent="0.25">
      <c r="A59" s="68"/>
      <c r="B59" s="65"/>
      <c r="C59" s="65"/>
      <c r="D59" s="17" t="s">
        <v>17</v>
      </c>
      <c r="E59" s="29">
        <v>171</v>
      </c>
      <c r="F59" s="29">
        <v>311</v>
      </c>
      <c r="G59" s="40"/>
      <c r="H59" s="13">
        <v>10</v>
      </c>
      <c r="I59" s="14">
        <f t="shared" si="11"/>
        <v>3110</v>
      </c>
      <c r="J59" s="41"/>
      <c r="K59" s="31"/>
    </row>
    <row r="60" spans="1:11" s="32" customFormat="1" ht="15.75" x14ac:dyDescent="0.25">
      <c r="A60" s="68"/>
      <c r="B60" s="66" t="s">
        <v>18</v>
      </c>
      <c r="C60" s="66"/>
      <c r="D60" s="66"/>
      <c r="E60" s="33">
        <f>SUM(E56:E59)</f>
        <v>190</v>
      </c>
      <c r="F60" s="33">
        <f>SUM(F56:F59)</f>
        <v>343</v>
      </c>
      <c r="G60" s="40"/>
      <c r="H60" s="29"/>
      <c r="I60" s="44">
        <f>SUM(I56:I59)</f>
        <v>3430</v>
      </c>
      <c r="J60" s="43"/>
      <c r="K60" s="31"/>
    </row>
    <row r="61" spans="1:11" s="32" customFormat="1" ht="15.75" x14ac:dyDescent="0.25">
      <c r="A61" s="68"/>
      <c r="B61" s="63" t="s">
        <v>42</v>
      </c>
      <c r="C61" s="63" t="s">
        <v>37</v>
      </c>
      <c r="D61" s="29" t="s">
        <v>15</v>
      </c>
      <c r="E61" s="29">
        <v>2</v>
      </c>
      <c r="F61" s="29">
        <v>3</v>
      </c>
      <c r="G61" s="40"/>
      <c r="H61" s="13">
        <v>10</v>
      </c>
      <c r="I61" s="14">
        <f t="shared" ref="I61:I62" si="12">F61*H61</f>
        <v>30</v>
      </c>
      <c r="J61" s="52" t="s">
        <v>25</v>
      </c>
      <c r="K61" s="31"/>
    </row>
    <row r="62" spans="1:11" s="32" customFormat="1" ht="15.75" x14ac:dyDescent="0.25">
      <c r="A62" s="68"/>
      <c r="B62" s="65"/>
      <c r="C62" s="65"/>
      <c r="D62" s="29" t="s">
        <v>17</v>
      </c>
      <c r="E62" s="29">
        <v>39</v>
      </c>
      <c r="F62" s="29">
        <v>71</v>
      </c>
      <c r="G62" s="40"/>
      <c r="H62" s="13">
        <v>10</v>
      </c>
      <c r="I62" s="14">
        <f t="shared" si="12"/>
        <v>710</v>
      </c>
      <c r="J62" s="42" t="s">
        <v>26</v>
      </c>
      <c r="K62" s="31"/>
    </row>
    <row r="63" spans="1:11" s="38" customFormat="1" ht="15.75" x14ac:dyDescent="0.25">
      <c r="A63" s="68"/>
      <c r="B63" s="66" t="s">
        <v>18</v>
      </c>
      <c r="C63" s="66"/>
      <c r="D63" s="66"/>
      <c r="E63" s="33">
        <f>SUM(E61:E62)</f>
        <v>41</v>
      </c>
      <c r="F63" s="33">
        <f>SUM(F61:F62)</f>
        <v>74</v>
      </c>
      <c r="G63" s="34"/>
      <c r="H63" s="33"/>
      <c r="I63" s="44">
        <f>SUM(I61:I62)</f>
        <v>740</v>
      </c>
      <c r="J63" s="41"/>
      <c r="K63" s="37"/>
    </row>
    <row r="64" spans="1:11" s="32" customFormat="1" ht="15.75" x14ac:dyDescent="0.25">
      <c r="A64" s="68"/>
      <c r="B64" s="63" t="s">
        <v>43</v>
      </c>
      <c r="C64" s="63" t="s">
        <v>37</v>
      </c>
      <c r="D64" s="17" t="s">
        <v>15</v>
      </c>
      <c r="E64" s="29">
        <v>1</v>
      </c>
      <c r="F64" s="29">
        <v>2</v>
      </c>
      <c r="G64" s="40"/>
      <c r="H64" s="13">
        <v>10</v>
      </c>
      <c r="I64" s="14">
        <f t="shared" ref="I64:I65" si="13">F64*H64</f>
        <v>20</v>
      </c>
      <c r="J64" s="52" t="s">
        <v>25</v>
      </c>
      <c r="K64" s="31"/>
    </row>
    <row r="65" spans="1:11" s="32" customFormat="1" ht="15.75" x14ac:dyDescent="0.25">
      <c r="A65" s="68"/>
      <c r="B65" s="65"/>
      <c r="C65" s="65"/>
      <c r="D65" s="17" t="s">
        <v>17</v>
      </c>
      <c r="E65" s="29">
        <v>113</v>
      </c>
      <c r="F65" s="29">
        <v>205</v>
      </c>
      <c r="G65" s="40"/>
      <c r="H65" s="13">
        <v>10</v>
      </c>
      <c r="I65" s="14">
        <f t="shared" si="13"/>
        <v>2050</v>
      </c>
      <c r="J65" s="42" t="s">
        <v>26</v>
      </c>
      <c r="K65" s="31"/>
    </row>
    <row r="66" spans="1:11" s="32" customFormat="1" ht="15.75" x14ac:dyDescent="0.25">
      <c r="A66" s="68"/>
      <c r="B66" s="66" t="s">
        <v>18</v>
      </c>
      <c r="C66" s="66"/>
      <c r="D66" s="66"/>
      <c r="E66" s="33">
        <f>SUM(E64:E65)</f>
        <v>114</v>
      </c>
      <c r="F66" s="33">
        <f>SUM(F64:F65)</f>
        <v>207</v>
      </c>
      <c r="G66" s="40"/>
      <c r="H66" s="29"/>
      <c r="I66" s="44">
        <f>SUM(I64:I65)</f>
        <v>2070</v>
      </c>
      <c r="J66" s="41"/>
      <c r="K66" s="31"/>
    </row>
    <row r="67" spans="1:11" s="32" customFormat="1" ht="15.75" x14ac:dyDescent="0.25">
      <c r="A67" s="68"/>
      <c r="B67" s="29" t="s">
        <v>44</v>
      </c>
      <c r="C67" s="29" t="s">
        <v>21</v>
      </c>
      <c r="D67" s="29" t="s">
        <v>17</v>
      </c>
      <c r="E67" s="29">
        <v>27</v>
      </c>
      <c r="F67" s="29">
        <v>49</v>
      </c>
      <c r="G67" s="40"/>
      <c r="H67" s="13">
        <v>10</v>
      </c>
      <c r="I67" s="14">
        <f t="shared" ref="I67" si="14">F67*H67</f>
        <v>490</v>
      </c>
      <c r="J67" s="15" t="s">
        <v>14</v>
      </c>
      <c r="K67" s="31"/>
    </row>
    <row r="68" spans="1:11" s="38" customFormat="1" ht="15.75" x14ac:dyDescent="0.25">
      <c r="A68" s="68"/>
      <c r="B68" s="66" t="s">
        <v>18</v>
      </c>
      <c r="C68" s="66"/>
      <c r="D68" s="66"/>
      <c r="E68" s="33">
        <v>27</v>
      </c>
      <c r="F68" s="33">
        <v>49</v>
      </c>
      <c r="G68" s="34"/>
      <c r="H68" s="13"/>
      <c r="I68" s="44">
        <f>SUM(I67)</f>
        <v>490</v>
      </c>
      <c r="J68" s="42" t="s">
        <v>16</v>
      </c>
      <c r="K68" s="37"/>
    </row>
    <row r="69" spans="1:11" s="32" customFormat="1" ht="15.75" x14ac:dyDescent="0.25">
      <c r="A69" s="68"/>
      <c r="B69" s="29" t="s">
        <v>45</v>
      </c>
      <c r="C69" s="29" t="s">
        <v>21</v>
      </c>
      <c r="D69" s="29" t="s">
        <v>17</v>
      </c>
      <c r="E69" s="29">
        <v>53</v>
      </c>
      <c r="F69" s="29">
        <v>96</v>
      </c>
      <c r="G69" s="40"/>
      <c r="H69" s="13">
        <v>10</v>
      </c>
      <c r="I69" s="14">
        <f t="shared" ref="I69" si="15">F69*H69</f>
        <v>960</v>
      </c>
      <c r="J69" s="15" t="s">
        <v>14</v>
      </c>
      <c r="K69" s="31"/>
    </row>
    <row r="70" spans="1:11" s="38" customFormat="1" ht="15.75" x14ac:dyDescent="0.25">
      <c r="A70" s="68"/>
      <c r="B70" s="66" t="s">
        <v>18</v>
      </c>
      <c r="C70" s="66"/>
      <c r="D70" s="66"/>
      <c r="E70" s="33">
        <v>53</v>
      </c>
      <c r="F70" s="33">
        <v>96</v>
      </c>
      <c r="G70" s="34"/>
      <c r="H70" s="33"/>
      <c r="I70" s="44">
        <f>SUM(I69)</f>
        <v>960</v>
      </c>
      <c r="J70" s="42" t="s">
        <v>16</v>
      </c>
      <c r="K70" s="37"/>
    </row>
    <row r="71" spans="1:11" s="32" customFormat="1" ht="15.75" x14ac:dyDescent="0.25">
      <c r="A71" s="68"/>
      <c r="B71" s="29" t="s">
        <v>46</v>
      </c>
      <c r="C71" s="29" t="s">
        <v>21</v>
      </c>
      <c r="D71" s="29" t="s">
        <v>17</v>
      </c>
      <c r="E71" s="29">
        <v>46</v>
      </c>
      <c r="F71" s="29">
        <v>84</v>
      </c>
      <c r="G71" s="40"/>
      <c r="H71" s="13">
        <v>10</v>
      </c>
      <c r="I71" s="14">
        <f t="shared" ref="I71" si="16">F71*H71</f>
        <v>840</v>
      </c>
      <c r="J71" s="15" t="s">
        <v>14</v>
      </c>
      <c r="K71" s="31"/>
    </row>
    <row r="72" spans="1:11" s="38" customFormat="1" ht="15.75" x14ac:dyDescent="0.25">
      <c r="A72" s="69"/>
      <c r="B72" s="66" t="s">
        <v>18</v>
      </c>
      <c r="C72" s="66"/>
      <c r="D72" s="66"/>
      <c r="E72" s="33">
        <v>46</v>
      </c>
      <c r="F72" s="33">
        <v>84</v>
      </c>
      <c r="G72" s="34"/>
      <c r="H72" s="33"/>
      <c r="I72" s="44">
        <f>SUM(I71)</f>
        <v>840</v>
      </c>
      <c r="J72" s="42" t="s">
        <v>16</v>
      </c>
      <c r="K72" s="37"/>
    </row>
    <row r="73" spans="1:11" s="38" customFormat="1" ht="15.75" x14ac:dyDescent="0.25">
      <c r="A73" s="62" t="s">
        <v>32</v>
      </c>
      <c r="B73" s="62"/>
      <c r="C73" s="62"/>
      <c r="D73" s="62"/>
      <c r="E73" s="45">
        <f>E72+E70+E68+E66+E63+E60+E55+E51+E47+E42+E40</f>
        <v>998</v>
      </c>
      <c r="F73" s="45">
        <f>F72+F70+F68+F66+F63+F60+F55+F51+F47+F42+F40</f>
        <v>1795</v>
      </c>
      <c r="G73" s="54"/>
      <c r="H73" s="45"/>
      <c r="I73" s="49">
        <f>I72+I70+I68+I66+I63+I60+I55+I51+I47+I42+I40</f>
        <v>18045</v>
      </c>
      <c r="J73" s="55"/>
      <c r="K73" s="56">
        <v>902</v>
      </c>
    </row>
    <row r="74" spans="1:11" s="32" customFormat="1" ht="15.75" x14ac:dyDescent="0.25">
      <c r="A74" s="64">
        <v>1708</v>
      </c>
      <c r="B74" s="63" t="s">
        <v>47</v>
      </c>
      <c r="C74" s="63" t="s">
        <v>37</v>
      </c>
      <c r="D74" s="9" t="s">
        <v>13</v>
      </c>
      <c r="E74" s="29">
        <v>33</v>
      </c>
      <c r="F74" s="29"/>
      <c r="G74" s="12">
        <v>19</v>
      </c>
      <c r="H74" s="29"/>
      <c r="I74" s="30">
        <f>E74*G74</f>
        <v>627</v>
      </c>
      <c r="J74" s="52" t="s">
        <v>25</v>
      </c>
      <c r="K74" s="31"/>
    </row>
    <row r="75" spans="1:11" s="32" customFormat="1" ht="15.75" x14ac:dyDescent="0.25">
      <c r="A75" s="64"/>
      <c r="B75" s="64"/>
      <c r="C75" s="64"/>
      <c r="D75" s="17" t="s">
        <v>15</v>
      </c>
      <c r="E75" s="29">
        <v>14</v>
      </c>
      <c r="F75" s="29">
        <v>23</v>
      </c>
      <c r="G75" s="40"/>
      <c r="H75" s="13">
        <v>10</v>
      </c>
      <c r="I75" s="14">
        <f t="shared" ref="I75:I76" si="17">F75*H75</f>
        <v>230</v>
      </c>
      <c r="J75" s="42" t="s">
        <v>26</v>
      </c>
      <c r="K75" s="31"/>
    </row>
    <row r="76" spans="1:11" s="32" customFormat="1" ht="15.75" x14ac:dyDescent="0.25">
      <c r="A76" s="64"/>
      <c r="B76" s="65"/>
      <c r="C76" s="65"/>
      <c r="D76" s="17" t="s">
        <v>17</v>
      </c>
      <c r="E76" s="29">
        <v>212</v>
      </c>
      <c r="F76" s="29">
        <v>385</v>
      </c>
      <c r="G76" s="40"/>
      <c r="H76" s="13">
        <v>10</v>
      </c>
      <c r="I76" s="14">
        <f t="shared" si="17"/>
        <v>3850</v>
      </c>
      <c r="J76" s="41"/>
      <c r="K76" s="31"/>
    </row>
    <row r="77" spans="1:11" s="32" customFormat="1" ht="15.75" x14ac:dyDescent="0.25">
      <c r="A77" s="64"/>
      <c r="B77" s="66" t="s">
        <v>18</v>
      </c>
      <c r="C77" s="66"/>
      <c r="D77" s="66"/>
      <c r="E77" s="33">
        <f>SUM(E74:E76)</f>
        <v>259</v>
      </c>
      <c r="F77" s="33">
        <f>SUM(F74:F76)</f>
        <v>408</v>
      </c>
      <c r="G77" s="40"/>
      <c r="H77" s="29"/>
      <c r="I77" s="44">
        <f>SUM(I74:I76)</f>
        <v>4707</v>
      </c>
      <c r="J77" s="41"/>
      <c r="K77" s="31"/>
    </row>
    <row r="78" spans="1:11" s="32" customFormat="1" ht="15.75" x14ac:dyDescent="0.25">
      <c r="A78" s="64"/>
      <c r="B78" s="29" t="s">
        <v>48</v>
      </c>
      <c r="C78" s="29" t="s">
        <v>31</v>
      </c>
      <c r="D78" s="29" t="s">
        <v>17</v>
      </c>
      <c r="E78" s="29">
        <v>24</v>
      </c>
      <c r="F78" s="29">
        <v>44</v>
      </c>
      <c r="G78" s="40"/>
      <c r="H78" s="13">
        <v>10</v>
      </c>
      <c r="I78" s="14">
        <f t="shared" ref="I78" si="18">F78*H78</f>
        <v>440</v>
      </c>
      <c r="J78" s="15" t="s">
        <v>14</v>
      </c>
      <c r="K78" s="31"/>
    </row>
    <row r="79" spans="1:11" s="38" customFormat="1" ht="15.75" x14ac:dyDescent="0.25">
      <c r="A79" s="64"/>
      <c r="B79" s="66" t="s">
        <v>18</v>
      </c>
      <c r="C79" s="66"/>
      <c r="D79" s="66"/>
      <c r="E79" s="33">
        <v>24</v>
      </c>
      <c r="F79" s="33">
        <v>44</v>
      </c>
      <c r="G79" s="34"/>
      <c r="H79" s="33"/>
      <c r="I79" s="44">
        <f>SUM(I78)</f>
        <v>440</v>
      </c>
      <c r="J79" s="42" t="s">
        <v>16</v>
      </c>
      <c r="K79" s="37"/>
    </row>
    <row r="80" spans="1:11" s="32" customFormat="1" ht="15.75" x14ac:dyDescent="0.25">
      <c r="A80" s="64"/>
      <c r="B80" s="63" t="s">
        <v>49</v>
      </c>
      <c r="C80" s="63" t="s">
        <v>21</v>
      </c>
      <c r="D80" s="39" t="s">
        <v>22</v>
      </c>
      <c r="E80" s="29">
        <v>3</v>
      </c>
      <c r="F80" s="29">
        <v>5</v>
      </c>
      <c r="G80" s="40"/>
      <c r="H80" s="13">
        <v>10</v>
      </c>
      <c r="I80" s="14">
        <f t="shared" ref="I80:I82" si="19">F80*H80</f>
        <v>50</v>
      </c>
      <c r="J80" s="15" t="s">
        <v>14</v>
      </c>
      <c r="K80" s="31"/>
    </row>
    <row r="81" spans="1:11" s="32" customFormat="1" ht="15.75" x14ac:dyDescent="0.25">
      <c r="A81" s="64"/>
      <c r="B81" s="64"/>
      <c r="C81" s="64"/>
      <c r="D81" s="17" t="s">
        <v>15</v>
      </c>
      <c r="E81" s="29">
        <v>2</v>
      </c>
      <c r="F81" s="29">
        <v>3</v>
      </c>
      <c r="G81" s="40"/>
      <c r="H81" s="13">
        <v>10</v>
      </c>
      <c r="I81" s="14">
        <f t="shared" si="19"/>
        <v>30</v>
      </c>
      <c r="J81" s="42" t="s">
        <v>16</v>
      </c>
      <c r="K81" s="31"/>
    </row>
    <row r="82" spans="1:11" s="32" customFormat="1" ht="15.75" x14ac:dyDescent="0.25">
      <c r="A82" s="64"/>
      <c r="B82" s="65"/>
      <c r="C82" s="65"/>
      <c r="D82" s="17" t="s">
        <v>17</v>
      </c>
      <c r="E82" s="29">
        <v>37</v>
      </c>
      <c r="F82" s="29">
        <v>67</v>
      </c>
      <c r="G82" s="40"/>
      <c r="H82" s="13">
        <v>10</v>
      </c>
      <c r="I82" s="14">
        <f t="shared" si="19"/>
        <v>670</v>
      </c>
      <c r="J82" s="41"/>
      <c r="K82" s="31"/>
    </row>
    <row r="83" spans="1:11" s="38" customFormat="1" ht="15.75" x14ac:dyDescent="0.25">
      <c r="A83" s="64"/>
      <c r="B83" s="66" t="s">
        <v>18</v>
      </c>
      <c r="C83" s="66"/>
      <c r="D83" s="66"/>
      <c r="E83" s="33">
        <f>SUM(E80:E82)</f>
        <v>42</v>
      </c>
      <c r="F83" s="33">
        <f>SUM(F80:F82)</f>
        <v>75</v>
      </c>
      <c r="G83" s="34"/>
      <c r="H83" s="33"/>
      <c r="I83" s="25">
        <f>SUM(I80:I82)</f>
        <v>750</v>
      </c>
      <c r="J83" s="57"/>
      <c r="K83" s="37"/>
    </row>
    <row r="84" spans="1:11" s="32" customFormat="1" ht="15.75" x14ac:dyDescent="0.25">
      <c r="A84" s="64"/>
      <c r="B84" s="40" t="s">
        <v>50</v>
      </c>
      <c r="C84" s="40" t="s">
        <v>51</v>
      </c>
      <c r="D84" s="29" t="s">
        <v>17</v>
      </c>
      <c r="E84" s="29">
        <v>33</v>
      </c>
      <c r="F84" s="29">
        <f>E84/0.55</f>
        <v>59.999999999999993</v>
      </c>
      <c r="G84" s="40"/>
      <c r="H84" s="13">
        <v>10</v>
      </c>
      <c r="I84" s="14">
        <f t="shared" ref="I84" si="20">F84*H84</f>
        <v>599.99999999999989</v>
      </c>
      <c r="J84" s="15" t="s">
        <v>14</v>
      </c>
      <c r="K84" s="31"/>
    </row>
    <row r="85" spans="1:11" s="38" customFormat="1" ht="15.75" x14ac:dyDescent="0.25">
      <c r="A85" s="64"/>
      <c r="B85" s="66" t="s">
        <v>18</v>
      </c>
      <c r="C85" s="66"/>
      <c r="D85" s="66"/>
      <c r="E85" s="33">
        <v>33</v>
      </c>
      <c r="F85" s="33">
        <f>E85/0.55</f>
        <v>59.999999999999993</v>
      </c>
      <c r="G85" s="34"/>
      <c r="H85" s="33"/>
      <c r="I85" s="44">
        <f>SUM(I84)</f>
        <v>599.99999999999989</v>
      </c>
      <c r="J85" s="42" t="s">
        <v>16</v>
      </c>
      <c r="K85" s="37"/>
    </row>
    <row r="86" spans="1:11" s="32" customFormat="1" ht="15.75" x14ac:dyDescent="0.25">
      <c r="A86" s="64"/>
      <c r="B86" s="40" t="s">
        <v>52</v>
      </c>
      <c r="C86" s="40" t="s">
        <v>31</v>
      </c>
      <c r="D86" s="29" t="s">
        <v>17</v>
      </c>
      <c r="E86" s="29">
        <v>9</v>
      </c>
      <c r="F86" s="29">
        <v>16</v>
      </c>
      <c r="G86" s="40"/>
      <c r="H86" s="13">
        <v>10</v>
      </c>
      <c r="I86" s="14">
        <f t="shared" ref="I86" si="21">F86*H86</f>
        <v>160</v>
      </c>
      <c r="J86" s="15" t="s">
        <v>14</v>
      </c>
      <c r="K86" s="31"/>
    </row>
    <row r="87" spans="1:11" s="38" customFormat="1" ht="15.75" x14ac:dyDescent="0.25">
      <c r="A87" s="64"/>
      <c r="B87" s="66" t="s">
        <v>18</v>
      </c>
      <c r="C87" s="66"/>
      <c r="D87" s="66"/>
      <c r="E87" s="33">
        <v>9</v>
      </c>
      <c r="F87" s="33">
        <v>16</v>
      </c>
      <c r="G87" s="34"/>
      <c r="H87" s="33"/>
      <c r="I87" s="44">
        <f>SUM(I86)</f>
        <v>160</v>
      </c>
      <c r="J87" s="42" t="s">
        <v>16</v>
      </c>
      <c r="K87" s="37"/>
    </row>
    <row r="88" spans="1:11" s="32" customFormat="1" ht="16.5" customHeight="1" x14ac:dyDescent="0.25">
      <c r="A88" s="64"/>
      <c r="B88" s="40" t="s">
        <v>53</v>
      </c>
      <c r="C88" s="40" t="s">
        <v>21</v>
      </c>
      <c r="D88" s="29" t="s">
        <v>17</v>
      </c>
      <c r="E88" s="29">
        <v>41</v>
      </c>
      <c r="F88" s="29">
        <v>75</v>
      </c>
      <c r="G88" s="40"/>
      <c r="H88" s="13">
        <v>10</v>
      </c>
      <c r="I88" s="14">
        <f t="shared" ref="I88" si="22">F88*H88</f>
        <v>750</v>
      </c>
      <c r="J88" s="15" t="s">
        <v>14</v>
      </c>
      <c r="K88" s="31"/>
    </row>
    <row r="89" spans="1:11" s="38" customFormat="1" ht="15.75" x14ac:dyDescent="0.25">
      <c r="A89" s="64"/>
      <c r="B89" s="66" t="s">
        <v>18</v>
      </c>
      <c r="C89" s="66"/>
      <c r="D89" s="66"/>
      <c r="E89" s="33">
        <v>41</v>
      </c>
      <c r="F89" s="33">
        <v>75</v>
      </c>
      <c r="G89" s="34"/>
      <c r="H89" s="33"/>
      <c r="I89" s="44">
        <f>SUM(I88)</f>
        <v>750</v>
      </c>
      <c r="J89" s="42" t="s">
        <v>16</v>
      </c>
      <c r="K89" s="37"/>
    </row>
    <row r="90" spans="1:11" s="32" customFormat="1" ht="15.75" x14ac:dyDescent="0.25">
      <c r="A90" s="64"/>
      <c r="B90" s="40" t="s">
        <v>54</v>
      </c>
      <c r="C90" s="40" t="s">
        <v>21</v>
      </c>
      <c r="D90" s="29" t="s">
        <v>17</v>
      </c>
      <c r="E90" s="29">
        <v>51</v>
      </c>
      <c r="F90" s="29">
        <v>93</v>
      </c>
      <c r="G90" s="40"/>
      <c r="H90" s="13">
        <v>10</v>
      </c>
      <c r="I90" s="14">
        <f t="shared" ref="I90" si="23">F90*H90</f>
        <v>930</v>
      </c>
      <c r="J90" s="15" t="s">
        <v>14</v>
      </c>
      <c r="K90" s="31"/>
    </row>
    <row r="91" spans="1:11" s="38" customFormat="1" ht="15.75" x14ac:dyDescent="0.25">
      <c r="A91" s="64"/>
      <c r="B91" s="66" t="s">
        <v>18</v>
      </c>
      <c r="C91" s="66"/>
      <c r="D91" s="66"/>
      <c r="E91" s="33">
        <v>51</v>
      </c>
      <c r="F91" s="33">
        <v>93</v>
      </c>
      <c r="G91" s="34"/>
      <c r="H91" s="33"/>
      <c r="I91" s="44">
        <f>SUM(I90)</f>
        <v>930</v>
      </c>
      <c r="J91" s="42" t="s">
        <v>16</v>
      </c>
      <c r="K91" s="37"/>
    </row>
    <row r="92" spans="1:11" s="32" customFormat="1" ht="15.75" x14ac:dyDescent="0.25">
      <c r="A92" s="64"/>
      <c r="B92" s="40" t="s">
        <v>55</v>
      </c>
      <c r="C92" s="40" t="s">
        <v>21</v>
      </c>
      <c r="D92" s="29" t="s">
        <v>17</v>
      </c>
      <c r="E92" s="29">
        <v>17</v>
      </c>
      <c r="F92" s="29">
        <v>31</v>
      </c>
      <c r="G92" s="40"/>
      <c r="H92" s="13">
        <v>10</v>
      </c>
      <c r="I92" s="14">
        <f t="shared" ref="I92" si="24">F92*H92</f>
        <v>310</v>
      </c>
      <c r="J92" s="15" t="s">
        <v>14</v>
      </c>
      <c r="K92" s="31"/>
    </row>
    <row r="93" spans="1:11" s="38" customFormat="1" ht="15.75" x14ac:dyDescent="0.25">
      <c r="A93" s="64"/>
      <c r="B93" s="66" t="s">
        <v>18</v>
      </c>
      <c r="C93" s="66"/>
      <c r="D93" s="66"/>
      <c r="E93" s="33">
        <v>17</v>
      </c>
      <c r="F93" s="33">
        <v>31</v>
      </c>
      <c r="G93" s="34"/>
      <c r="H93" s="33"/>
      <c r="I93" s="44">
        <f>SUM(I92)</f>
        <v>310</v>
      </c>
      <c r="J93" s="42" t="s">
        <v>16</v>
      </c>
      <c r="K93" s="37"/>
    </row>
    <row r="94" spans="1:11" s="32" customFormat="1" ht="15.75" x14ac:dyDescent="0.25">
      <c r="A94" s="64"/>
      <c r="B94" s="63" t="s">
        <v>56</v>
      </c>
      <c r="C94" s="40" t="s">
        <v>37</v>
      </c>
      <c r="D94" s="9" t="s">
        <v>13</v>
      </c>
      <c r="E94" s="29">
        <v>15</v>
      </c>
      <c r="F94" s="29"/>
      <c r="G94" s="12">
        <v>19</v>
      </c>
      <c r="H94" s="29"/>
      <c r="I94" s="30">
        <f>E94*G94</f>
        <v>285</v>
      </c>
      <c r="J94" s="52" t="s">
        <v>25</v>
      </c>
      <c r="K94" s="31"/>
    </row>
    <row r="95" spans="1:11" s="32" customFormat="1" ht="15.75" x14ac:dyDescent="0.25">
      <c r="A95" s="64"/>
      <c r="B95" s="64"/>
      <c r="C95" s="40"/>
      <c r="D95" s="17" t="s">
        <v>15</v>
      </c>
      <c r="E95" s="29">
        <v>6</v>
      </c>
      <c r="F95" s="29">
        <v>10</v>
      </c>
      <c r="G95" s="40"/>
      <c r="H95" s="13">
        <v>10</v>
      </c>
      <c r="I95" s="14">
        <f t="shared" ref="I95:I96" si="25">F95*H95</f>
        <v>100</v>
      </c>
      <c r="J95" s="42" t="s">
        <v>26</v>
      </c>
      <c r="K95" s="31"/>
    </row>
    <row r="96" spans="1:11" s="32" customFormat="1" ht="15.75" x14ac:dyDescent="0.25">
      <c r="A96" s="64"/>
      <c r="B96" s="65"/>
      <c r="C96" s="40"/>
      <c r="D96" s="17" t="s">
        <v>17</v>
      </c>
      <c r="E96" s="29">
        <v>317</v>
      </c>
      <c r="F96" s="29">
        <v>576</v>
      </c>
      <c r="G96" s="40"/>
      <c r="H96" s="13">
        <v>10</v>
      </c>
      <c r="I96" s="14">
        <f t="shared" si="25"/>
        <v>5760</v>
      </c>
      <c r="J96" s="41"/>
      <c r="K96" s="31"/>
    </row>
    <row r="97" spans="1:11" s="32" customFormat="1" ht="15.75" x14ac:dyDescent="0.25">
      <c r="A97" s="64"/>
      <c r="B97" s="66" t="s">
        <v>18</v>
      </c>
      <c r="C97" s="66"/>
      <c r="D97" s="66"/>
      <c r="E97" s="33">
        <f>SUM(E94:E96)</f>
        <v>338</v>
      </c>
      <c r="F97" s="33">
        <f>SUM(F94:F96)</f>
        <v>586</v>
      </c>
      <c r="G97" s="40"/>
      <c r="H97" s="29"/>
      <c r="I97" s="44">
        <f>SUM(I94:I96)</f>
        <v>6145</v>
      </c>
      <c r="J97" s="41"/>
      <c r="K97" s="31"/>
    </row>
    <row r="98" spans="1:11" s="32" customFormat="1" ht="15.75" x14ac:dyDescent="0.25">
      <c r="A98" s="64"/>
      <c r="B98" s="40" t="s">
        <v>57</v>
      </c>
      <c r="C98" s="40" t="s">
        <v>51</v>
      </c>
      <c r="D98" s="29" t="s">
        <v>17</v>
      </c>
      <c r="E98" s="29">
        <v>21</v>
      </c>
      <c r="F98" s="29">
        <v>38</v>
      </c>
      <c r="G98" s="40"/>
      <c r="H98" s="13">
        <v>10</v>
      </c>
      <c r="I98" s="14">
        <f t="shared" ref="I98" si="26">F98*H98</f>
        <v>380</v>
      </c>
      <c r="J98" s="15" t="s">
        <v>14</v>
      </c>
      <c r="K98" s="31"/>
    </row>
    <row r="99" spans="1:11" s="38" customFormat="1" ht="15.75" x14ac:dyDescent="0.25">
      <c r="A99" s="65"/>
      <c r="B99" s="66" t="s">
        <v>18</v>
      </c>
      <c r="C99" s="66"/>
      <c r="D99" s="66"/>
      <c r="E99" s="33">
        <v>21</v>
      </c>
      <c r="F99" s="33">
        <v>38</v>
      </c>
      <c r="G99" s="34"/>
      <c r="H99" s="33"/>
      <c r="I99" s="44">
        <f>SUM(I98)</f>
        <v>380</v>
      </c>
      <c r="J99" s="42" t="s">
        <v>16</v>
      </c>
      <c r="K99" s="37"/>
    </row>
    <row r="100" spans="1:11" s="32" customFormat="1" ht="15.75" x14ac:dyDescent="0.25">
      <c r="A100" s="62" t="s">
        <v>32</v>
      </c>
      <c r="B100" s="62"/>
      <c r="C100" s="62"/>
      <c r="D100" s="62"/>
      <c r="E100" s="45">
        <f>E99+E97+E93+E91+E89+E87+E85+E83+E79+E77</f>
        <v>835</v>
      </c>
      <c r="F100" s="45">
        <f>F99+F97+F93+F91+F89+F87+F85+F83+F79+F77</f>
        <v>1426</v>
      </c>
      <c r="G100" s="47"/>
      <c r="H100" s="48"/>
      <c r="I100" s="49">
        <f>I99+I97+I93+I91+I89+I87+I85+I83+I79+I77</f>
        <v>15172</v>
      </c>
      <c r="J100" s="58"/>
      <c r="K100" s="56">
        <v>758</v>
      </c>
    </row>
    <row r="101" spans="1:11" s="32" customFormat="1" ht="15.75" x14ac:dyDescent="0.25">
      <c r="D101" s="59" t="s">
        <v>58</v>
      </c>
      <c r="E101" s="60">
        <f>E100+E73+E36</f>
        <v>2696</v>
      </c>
      <c r="F101" s="60">
        <f>F100+F73+F36</f>
        <v>4733</v>
      </c>
      <c r="G101" s="59"/>
      <c r="H101" s="59"/>
      <c r="I101" s="59"/>
      <c r="J101" s="59"/>
      <c r="K101" s="59"/>
    </row>
    <row r="102" spans="1:11" s="32" customFormat="1" ht="15.75" x14ac:dyDescent="0.25">
      <c r="D102" s="59"/>
      <c r="E102" s="59"/>
      <c r="F102" s="59"/>
      <c r="G102" s="59"/>
      <c r="H102" s="59"/>
      <c r="I102" s="59"/>
      <c r="J102" s="59"/>
      <c r="K102" s="59"/>
    </row>
    <row r="103" spans="1:11" s="32" customFormat="1" ht="15.75" x14ac:dyDescent="0.25">
      <c r="D103" s="59"/>
      <c r="E103" s="59"/>
      <c r="F103" s="59"/>
      <c r="G103" s="59"/>
      <c r="H103" s="59"/>
      <c r="I103" s="59"/>
      <c r="J103" s="59"/>
      <c r="K103" s="59"/>
    </row>
    <row r="104" spans="1:11" s="32" customFormat="1" ht="15.75" x14ac:dyDescent="0.25">
      <c r="D104" s="59"/>
      <c r="E104" s="59"/>
      <c r="F104" s="59"/>
      <c r="G104" s="59"/>
      <c r="H104" s="59"/>
      <c r="I104" s="59"/>
      <c r="J104" s="59"/>
      <c r="K104" s="59"/>
    </row>
    <row r="105" spans="1:11" s="32" customFormat="1" ht="15.75" x14ac:dyDescent="0.25">
      <c r="D105" s="59"/>
      <c r="E105" s="59"/>
      <c r="F105" s="59"/>
      <c r="G105" s="59"/>
      <c r="H105" s="59"/>
      <c r="I105" s="59"/>
      <c r="J105" s="59"/>
      <c r="K105" s="59"/>
    </row>
    <row r="106" spans="1:11" s="32" customFormat="1" ht="15.75" x14ac:dyDescent="0.25">
      <c r="D106" s="59"/>
      <c r="E106" s="59"/>
      <c r="F106" s="59"/>
      <c r="G106" s="59"/>
      <c r="H106" s="59"/>
      <c r="I106" s="59"/>
      <c r="J106" s="59"/>
      <c r="K106" s="59"/>
    </row>
    <row r="107" spans="1:11" s="32" customFormat="1" ht="15.75" x14ac:dyDescent="0.25">
      <c r="D107" s="59"/>
      <c r="E107" s="59"/>
      <c r="F107" s="59"/>
      <c r="G107" s="59"/>
      <c r="H107" s="59"/>
      <c r="I107" s="59"/>
      <c r="J107" s="59"/>
      <c r="K107" s="59"/>
    </row>
    <row r="108" spans="1:11" s="32" customFormat="1" ht="15.75" x14ac:dyDescent="0.25">
      <c r="D108" s="59"/>
      <c r="E108" s="59"/>
      <c r="F108" s="59"/>
      <c r="G108" s="59"/>
      <c r="H108" s="59"/>
      <c r="I108" s="59"/>
      <c r="J108" s="59"/>
      <c r="K108" s="59"/>
    </row>
    <row r="109" spans="1:11" s="32" customFormat="1" ht="15.75" x14ac:dyDescent="0.25">
      <c r="D109" s="59"/>
      <c r="E109" s="59"/>
      <c r="F109" s="59"/>
      <c r="G109" s="59"/>
      <c r="H109" s="59"/>
      <c r="I109" s="59"/>
      <c r="J109" s="59"/>
      <c r="K109" s="59"/>
    </row>
    <row r="110" spans="1:11" s="32" customFormat="1" ht="15.75" x14ac:dyDescent="0.25">
      <c r="D110" s="59"/>
      <c r="E110" s="59"/>
      <c r="F110" s="59"/>
      <c r="G110" s="59"/>
      <c r="H110" s="59"/>
      <c r="I110" s="59"/>
      <c r="J110" s="59"/>
      <c r="K110" s="59"/>
    </row>
    <row r="111" spans="1:11" s="32" customFormat="1" ht="15.75" x14ac:dyDescent="0.25">
      <c r="D111" s="59"/>
      <c r="E111" s="59"/>
      <c r="F111" s="59"/>
      <c r="G111" s="59"/>
      <c r="H111" s="59"/>
      <c r="I111" s="59"/>
      <c r="J111" s="59"/>
      <c r="K111" s="59"/>
    </row>
    <row r="112" spans="1:11" s="32" customFormat="1" ht="15.75" x14ac:dyDescent="0.25">
      <c r="D112" s="59"/>
      <c r="E112" s="59"/>
      <c r="F112" s="59"/>
      <c r="G112" s="59"/>
      <c r="H112" s="59"/>
      <c r="I112" s="59"/>
      <c r="J112" s="59"/>
      <c r="K112" s="59"/>
    </row>
    <row r="113" spans="4:11" s="32" customFormat="1" ht="15.75" x14ac:dyDescent="0.25">
      <c r="D113" s="59"/>
      <c r="E113" s="59"/>
      <c r="F113" s="59"/>
      <c r="G113" s="59"/>
      <c r="H113" s="59"/>
      <c r="I113" s="59"/>
      <c r="J113" s="59"/>
      <c r="K113" s="59"/>
    </row>
    <row r="114" spans="4:11" s="32" customFormat="1" ht="15.75" x14ac:dyDescent="0.25">
      <c r="D114" s="59"/>
      <c r="E114" s="59"/>
      <c r="F114" s="59"/>
      <c r="G114" s="59"/>
      <c r="H114" s="59"/>
      <c r="I114" s="59"/>
      <c r="J114" s="59"/>
      <c r="K114" s="59"/>
    </row>
    <row r="115" spans="4:11" s="32" customFormat="1" ht="15.75" x14ac:dyDescent="0.25">
      <c r="D115" s="59"/>
      <c r="E115" s="59"/>
      <c r="F115" s="59"/>
      <c r="G115" s="59"/>
      <c r="H115" s="59"/>
      <c r="I115" s="59"/>
      <c r="J115" s="59"/>
      <c r="K115" s="59"/>
    </row>
    <row r="116" spans="4:11" s="32" customFormat="1" ht="15.75" x14ac:dyDescent="0.25">
      <c r="D116" s="59"/>
      <c r="E116" s="59"/>
      <c r="F116" s="59"/>
      <c r="G116" s="59"/>
      <c r="H116" s="59"/>
      <c r="I116" s="59"/>
      <c r="J116" s="59"/>
      <c r="K116" s="59"/>
    </row>
    <row r="117" spans="4:11" s="32" customFormat="1" ht="15.75" x14ac:dyDescent="0.25">
      <c r="D117" s="59"/>
      <c r="E117" s="59"/>
      <c r="F117" s="59"/>
      <c r="G117" s="59"/>
      <c r="H117" s="59"/>
      <c r="I117" s="59"/>
      <c r="J117" s="59"/>
      <c r="K117" s="59"/>
    </row>
    <row r="118" spans="4:11" s="32" customFormat="1" ht="15.75" x14ac:dyDescent="0.25">
      <c r="D118" s="59"/>
      <c r="E118" s="59"/>
      <c r="F118" s="59"/>
      <c r="G118" s="59"/>
      <c r="H118" s="59"/>
      <c r="I118" s="59"/>
      <c r="J118" s="59"/>
      <c r="K118" s="59"/>
    </row>
    <row r="119" spans="4:11" s="32" customFormat="1" ht="15.75" x14ac:dyDescent="0.25">
      <c r="D119" s="59"/>
      <c r="E119" s="59"/>
      <c r="F119" s="59"/>
      <c r="G119" s="59"/>
      <c r="H119" s="59"/>
      <c r="I119" s="59"/>
      <c r="J119" s="59"/>
      <c r="K119" s="59"/>
    </row>
    <row r="120" spans="4:11" s="32" customFormat="1" ht="15.75" x14ac:dyDescent="0.25">
      <c r="D120" s="59"/>
      <c r="E120" s="59"/>
      <c r="F120" s="59"/>
      <c r="G120" s="59"/>
      <c r="H120" s="59"/>
      <c r="I120" s="59"/>
      <c r="J120" s="59"/>
      <c r="K120" s="59"/>
    </row>
    <row r="121" spans="4:11" x14ac:dyDescent="0.25">
      <c r="E121" s="61"/>
      <c r="F121" s="61"/>
      <c r="G121" s="61"/>
      <c r="H121" s="61"/>
      <c r="I121" s="61"/>
      <c r="J121" s="61"/>
      <c r="K121" s="61"/>
    </row>
    <row r="122" spans="4:11" x14ac:dyDescent="0.25">
      <c r="E122" s="61"/>
      <c r="F122" s="61"/>
      <c r="G122" s="61"/>
      <c r="H122" s="61"/>
      <c r="I122" s="61"/>
      <c r="J122" s="61"/>
      <c r="K122" s="61"/>
    </row>
    <row r="123" spans="4:11" x14ac:dyDescent="0.25">
      <c r="E123" s="61"/>
      <c r="F123" s="61"/>
      <c r="G123" s="61"/>
      <c r="H123" s="61"/>
      <c r="I123" s="61"/>
      <c r="J123" s="61"/>
      <c r="K123" s="61"/>
    </row>
    <row r="124" spans="4:11" x14ac:dyDescent="0.25">
      <c r="E124" s="61"/>
      <c r="F124" s="61"/>
      <c r="G124" s="61"/>
      <c r="H124" s="61"/>
      <c r="I124" s="61"/>
      <c r="J124" s="61"/>
      <c r="K124" s="61"/>
    </row>
    <row r="125" spans="4:11" x14ac:dyDescent="0.25">
      <c r="E125" s="61"/>
      <c r="F125" s="61"/>
      <c r="G125" s="61"/>
      <c r="H125" s="61"/>
      <c r="I125" s="61"/>
      <c r="J125" s="61"/>
      <c r="K125" s="61"/>
    </row>
    <row r="126" spans="4:11" x14ac:dyDescent="0.25">
      <c r="E126" s="61"/>
      <c r="F126" s="61"/>
      <c r="G126" s="61"/>
      <c r="H126" s="61"/>
      <c r="I126" s="61"/>
      <c r="J126" s="61"/>
      <c r="K126" s="61"/>
    </row>
    <row r="127" spans="4:11" x14ac:dyDescent="0.25">
      <c r="E127" s="61"/>
      <c r="F127" s="61"/>
      <c r="G127" s="61"/>
      <c r="H127" s="61"/>
      <c r="I127" s="61"/>
      <c r="J127" s="61"/>
      <c r="K127" s="61"/>
    </row>
    <row r="128" spans="4:11" x14ac:dyDescent="0.25">
      <c r="E128" s="61"/>
      <c r="F128" s="61"/>
      <c r="G128" s="61"/>
      <c r="H128" s="61"/>
      <c r="I128" s="61"/>
      <c r="J128" s="61"/>
      <c r="K128" s="61"/>
    </row>
    <row r="129" spans="5:11" x14ac:dyDescent="0.25">
      <c r="E129" s="61"/>
      <c r="F129" s="61"/>
      <c r="G129" s="61"/>
      <c r="H129" s="61"/>
      <c r="I129" s="61"/>
      <c r="J129" s="61"/>
      <c r="K129" s="61"/>
    </row>
    <row r="130" spans="5:11" x14ac:dyDescent="0.25">
      <c r="E130" s="61"/>
      <c r="F130" s="61"/>
      <c r="G130" s="61"/>
      <c r="H130" s="61"/>
      <c r="I130" s="61"/>
      <c r="J130" s="61"/>
      <c r="K130" s="61"/>
    </row>
    <row r="131" spans="5:11" x14ac:dyDescent="0.25">
      <c r="E131" s="61"/>
      <c r="F131" s="61"/>
      <c r="G131" s="61"/>
      <c r="H131" s="61"/>
      <c r="I131" s="61"/>
      <c r="J131" s="61"/>
      <c r="K131" s="61"/>
    </row>
    <row r="132" spans="5:11" x14ac:dyDescent="0.25">
      <c r="E132" s="61"/>
      <c r="F132" s="61"/>
      <c r="G132" s="61"/>
      <c r="H132" s="61"/>
      <c r="I132" s="61"/>
      <c r="J132" s="61"/>
      <c r="K132" s="61"/>
    </row>
    <row r="133" spans="5:11" x14ac:dyDescent="0.25">
      <c r="E133" s="61"/>
      <c r="F133" s="61"/>
      <c r="G133" s="61"/>
      <c r="H133" s="61"/>
      <c r="I133" s="61"/>
      <c r="J133" s="61"/>
      <c r="K133" s="61"/>
    </row>
    <row r="134" spans="5:11" x14ac:dyDescent="0.25">
      <c r="E134" s="61"/>
      <c r="F134" s="61"/>
      <c r="G134" s="61"/>
      <c r="H134" s="61"/>
      <c r="I134" s="61"/>
      <c r="J134" s="61"/>
      <c r="K134" s="61"/>
    </row>
    <row r="135" spans="5:11" x14ac:dyDescent="0.25">
      <c r="E135" s="61"/>
      <c r="F135" s="61"/>
      <c r="G135" s="61"/>
      <c r="H135" s="61"/>
      <c r="I135" s="61"/>
      <c r="J135" s="61"/>
      <c r="K135" s="61"/>
    </row>
    <row r="136" spans="5:11" x14ac:dyDescent="0.25">
      <c r="E136" s="61"/>
      <c r="F136" s="61"/>
      <c r="G136" s="61"/>
      <c r="H136" s="61"/>
      <c r="I136" s="61"/>
      <c r="J136" s="61"/>
      <c r="K136" s="61"/>
    </row>
    <row r="137" spans="5:11" x14ac:dyDescent="0.25">
      <c r="E137" s="61"/>
      <c r="F137" s="61"/>
      <c r="G137" s="61"/>
      <c r="H137" s="61"/>
      <c r="I137" s="61"/>
      <c r="J137" s="61"/>
      <c r="K137" s="61"/>
    </row>
    <row r="138" spans="5:11" x14ac:dyDescent="0.25">
      <c r="E138" s="61"/>
      <c r="F138" s="61"/>
      <c r="G138" s="61"/>
      <c r="H138" s="61"/>
      <c r="I138" s="61"/>
      <c r="J138" s="61"/>
      <c r="K138" s="61"/>
    </row>
    <row r="139" spans="5:11" x14ac:dyDescent="0.25">
      <c r="E139" s="61"/>
      <c r="F139" s="61"/>
      <c r="G139" s="61"/>
      <c r="H139" s="61"/>
      <c r="I139" s="61"/>
      <c r="J139" s="61"/>
      <c r="K139" s="61"/>
    </row>
    <row r="140" spans="5:11" x14ac:dyDescent="0.25">
      <c r="E140" s="61"/>
      <c r="F140" s="61"/>
      <c r="G140" s="61"/>
      <c r="H140" s="61"/>
      <c r="I140" s="61"/>
      <c r="J140" s="61"/>
      <c r="K140" s="61"/>
    </row>
    <row r="141" spans="5:11" x14ac:dyDescent="0.25">
      <c r="E141" s="61"/>
      <c r="F141" s="61"/>
      <c r="G141" s="61"/>
      <c r="H141" s="61"/>
      <c r="I141" s="61"/>
      <c r="J141" s="61"/>
      <c r="K141" s="61"/>
    </row>
    <row r="142" spans="5:11" x14ac:dyDescent="0.25">
      <c r="E142" s="61"/>
      <c r="F142" s="61"/>
      <c r="G142" s="61"/>
      <c r="H142" s="61"/>
      <c r="I142" s="61"/>
      <c r="J142" s="61"/>
      <c r="K142" s="61"/>
    </row>
    <row r="143" spans="5:11" x14ac:dyDescent="0.25">
      <c r="E143" s="61"/>
      <c r="F143" s="61"/>
      <c r="G143" s="61"/>
      <c r="H143" s="61"/>
      <c r="I143" s="61"/>
      <c r="J143" s="61"/>
      <c r="K143" s="61"/>
    </row>
    <row r="144" spans="5:11" x14ac:dyDescent="0.25">
      <c r="E144" s="61"/>
      <c r="F144" s="61"/>
      <c r="G144" s="61"/>
      <c r="H144" s="61"/>
      <c r="I144" s="61"/>
      <c r="J144" s="61"/>
      <c r="K144" s="61"/>
    </row>
    <row r="145" spans="5:11" x14ac:dyDescent="0.25">
      <c r="E145" s="61"/>
      <c r="F145" s="61"/>
      <c r="G145" s="61"/>
      <c r="H145" s="61"/>
      <c r="I145" s="61"/>
      <c r="J145" s="61"/>
      <c r="K145" s="61"/>
    </row>
    <row r="146" spans="5:11" x14ac:dyDescent="0.25">
      <c r="E146" s="61"/>
      <c r="F146" s="61"/>
      <c r="G146" s="61"/>
      <c r="H146" s="61"/>
      <c r="I146" s="61"/>
      <c r="J146" s="61"/>
      <c r="K146" s="61"/>
    </row>
    <row r="147" spans="5:11" x14ac:dyDescent="0.25">
      <c r="E147" s="61"/>
      <c r="F147" s="61"/>
      <c r="G147" s="61"/>
      <c r="H147" s="61"/>
      <c r="I147" s="61"/>
      <c r="J147" s="61"/>
      <c r="K147" s="61"/>
    </row>
    <row r="148" spans="5:11" x14ac:dyDescent="0.25">
      <c r="E148" s="61"/>
      <c r="F148" s="61"/>
      <c r="G148" s="61"/>
      <c r="H148" s="61"/>
      <c r="I148" s="61"/>
      <c r="J148" s="61"/>
      <c r="K148" s="61"/>
    </row>
  </sheetData>
  <mergeCells count="72">
    <mergeCell ref="A1:K1"/>
    <mergeCell ref="A2:K2"/>
    <mergeCell ref="A5:A35"/>
    <mergeCell ref="B5:B7"/>
    <mergeCell ref="C5:C7"/>
    <mergeCell ref="B8:D8"/>
    <mergeCell ref="B9:B10"/>
    <mergeCell ref="C9:C10"/>
    <mergeCell ref="B11:D11"/>
    <mergeCell ref="B12:B14"/>
    <mergeCell ref="C12:C14"/>
    <mergeCell ref="B15:D15"/>
    <mergeCell ref="B16:B18"/>
    <mergeCell ref="C16:C18"/>
    <mergeCell ref="B19:D19"/>
    <mergeCell ref="B23:D23"/>
    <mergeCell ref="B24:B25"/>
    <mergeCell ref="C24:C25"/>
    <mergeCell ref="B26:D26"/>
    <mergeCell ref="B20:B22"/>
    <mergeCell ref="C20:C22"/>
    <mergeCell ref="B27:B29"/>
    <mergeCell ref="C27:C29"/>
    <mergeCell ref="B51:D51"/>
    <mergeCell ref="B30:D30"/>
    <mergeCell ref="B31:B34"/>
    <mergeCell ref="C31:C33"/>
    <mergeCell ref="B35:D35"/>
    <mergeCell ref="A36:D36"/>
    <mergeCell ref="A37:A72"/>
    <mergeCell ref="B37:B39"/>
    <mergeCell ref="C37:C39"/>
    <mergeCell ref="B40:D40"/>
    <mergeCell ref="B42:D42"/>
    <mergeCell ref="B43:B46"/>
    <mergeCell ref="C43:C46"/>
    <mergeCell ref="B47:D47"/>
    <mergeCell ref="B48:B50"/>
    <mergeCell ref="C48:C50"/>
    <mergeCell ref="B66:D66"/>
    <mergeCell ref="B52:B54"/>
    <mergeCell ref="C52:C54"/>
    <mergeCell ref="B55:D55"/>
    <mergeCell ref="B56:B59"/>
    <mergeCell ref="C56:C59"/>
    <mergeCell ref="B60:D60"/>
    <mergeCell ref="B61:B62"/>
    <mergeCell ref="C61:C62"/>
    <mergeCell ref="B63:D63"/>
    <mergeCell ref="B64:B65"/>
    <mergeCell ref="C64:C65"/>
    <mergeCell ref="B68:D68"/>
    <mergeCell ref="B70:D70"/>
    <mergeCell ref="B72:D72"/>
    <mergeCell ref="A73:D73"/>
    <mergeCell ref="A74:A99"/>
    <mergeCell ref="B74:B76"/>
    <mergeCell ref="C74:C76"/>
    <mergeCell ref="B77:D77"/>
    <mergeCell ref="B79:D79"/>
    <mergeCell ref="B80:B82"/>
    <mergeCell ref="B94:B96"/>
    <mergeCell ref="B93:D93"/>
    <mergeCell ref="B97:D97"/>
    <mergeCell ref="B99:D99"/>
    <mergeCell ref="A100:D100"/>
    <mergeCell ref="C80:C82"/>
    <mergeCell ref="B83:D83"/>
    <mergeCell ref="B85:D85"/>
    <mergeCell ref="B87:D87"/>
    <mergeCell ref="B89:D89"/>
    <mergeCell ref="B91:D91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2017-04-27T12:43:38Z</dcterms:modified>
</cp:coreProperties>
</file>