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бив" sheetId="1" r:id="rId1"/>
  </sheets>
  <definedNames/>
  <calcPr fullCalcOnLoad="1"/>
</workbook>
</file>

<file path=xl/sharedStrings.xml><?xml version="1.0" encoding="utf-8"?>
<sst xmlns="http://schemas.openxmlformats.org/spreadsheetml/2006/main" count="358" uniqueCount="79">
  <si>
    <t xml:space="preserve">П Р Е Д Л О Ж Е Н И Е </t>
  </si>
  <si>
    <t xml:space="preserve">            за добив(сеч и извоз) на  дървесина  в ТП"ДЛС Балчик" - доп. ЛФ 2017 г.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</si>
  <si>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</si>
  <si>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</si>
  <si>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</si>
  <si>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</si>
  <si>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2415/в</t>
  </si>
  <si>
    <t>ясен</t>
  </si>
  <si>
    <t>Дърва за огрев</t>
  </si>
  <si>
    <t>Общо за отдела</t>
  </si>
  <si>
    <t>2415/г</t>
  </si>
  <si>
    <t>2428/а</t>
  </si>
  <si>
    <t>цер</t>
  </si>
  <si>
    <t>2428/б</t>
  </si>
  <si>
    <t>2428/г</t>
  </si>
  <si>
    <t>2428/д</t>
  </si>
  <si>
    <t>2428/е</t>
  </si>
  <si>
    <t>2428/з</t>
  </si>
  <si>
    <t>2431/а</t>
  </si>
  <si>
    <t>2436/б</t>
  </si>
  <si>
    <t>2436/в</t>
  </si>
  <si>
    <t>2436/г</t>
  </si>
  <si>
    <t>2450/а</t>
  </si>
  <si>
    <t>2450/б</t>
  </si>
  <si>
    <t>2458/а</t>
  </si>
  <si>
    <t>2474/а</t>
  </si>
  <si>
    <t>Едра техн. дървесина</t>
  </si>
  <si>
    <t>Средна техн.дървесина</t>
  </si>
  <si>
    <t>2474/б</t>
  </si>
  <si>
    <t>2480/а</t>
  </si>
  <si>
    <t>2491/а</t>
  </si>
  <si>
    <t>2497/б</t>
  </si>
  <si>
    <t>2575/б</t>
  </si>
  <si>
    <t>2577/а</t>
  </si>
  <si>
    <t>2605/а</t>
  </si>
  <si>
    <t>2605/б</t>
  </si>
  <si>
    <t>2615/а</t>
  </si>
  <si>
    <t>2668/а</t>
  </si>
  <si>
    <t>2668/б</t>
  </si>
  <si>
    <t>бл</t>
  </si>
  <si>
    <t>160/д</t>
  </si>
  <si>
    <t>160/н</t>
  </si>
  <si>
    <t>166/б</t>
  </si>
  <si>
    <t>166/у</t>
  </si>
  <si>
    <t>267/ж</t>
  </si>
  <si>
    <t>Дребна техн. дървесина</t>
  </si>
  <si>
    <t>акация</t>
  </si>
  <si>
    <t>2119/б</t>
  </si>
  <si>
    <t>2372/а</t>
  </si>
  <si>
    <t>2381/а</t>
  </si>
  <si>
    <t>2384/б</t>
  </si>
  <si>
    <t>2457/а</t>
  </si>
  <si>
    <t>2660/г</t>
  </si>
  <si>
    <t>2660/д</t>
  </si>
  <si>
    <t>2703/а</t>
  </si>
  <si>
    <t>2709/в</t>
  </si>
  <si>
    <t>2716/а</t>
  </si>
  <si>
    <t>2783/д</t>
  </si>
  <si>
    <t>2805/а</t>
  </si>
  <si>
    <t>Дребна техн. Дървесина</t>
  </si>
  <si>
    <t>3013/а</t>
  </si>
  <si>
    <t>Общо за процедурата</t>
  </si>
  <si>
    <t>глд</t>
  </si>
  <si>
    <t>бряст</t>
  </si>
  <si>
    <t>Общо за обекта</t>
  </si>
  <si>
    <t>Обект</t>
  </si>
  <si>
    <t>Прогнозно количество дървесина пр.куб.м.</t>
  </si>
  <si>
    <t>Стойност на услугата сеч и извоз  лв./плътни м3</t>
  </si>
  <si>
    <t>Стойност на услугата сеч и извоз  лв./простр.м3</t>
  </si>
  <si>
    <t>Пределна обща стойност в лв. без ДДС</t>
  </si>
  <si>
    <t>Вид на сечта и срок за сеч и извоз</t>
  </si>
  <si>
    <t>Гаранция за участие</t>
  </si>
  <si>
    <t>технич.о.</t>
  </si>
  <si>
    <t>постеп. -котл.</t>
  </si>
  <si>
    <t xml:space="preserve"> Трупи за бичене от 18 до 29см</t>
  </si>
  <si>
    <t>технич.г.</t>
  </si>
  <si>
    <t>01.09. до 20.12</t>
  </si>
  <si>
    <t>01.09. до 29.12.2017</t>
  </si>
  <si>
    <t xml:space="preserve"> до 29.12.17г.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</si>
</sst>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vertical="top"/>
      <protection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4" fillId="0" borderId="10" xfId="55" applyNumberFormat="1" applyFont="1" applyFill="1" applyBorder="1" applyAlignment="1" applyProtection="1">
      <alignment horizontal="center" vertical="top"/>
      <protection/>
    </xf>
    <xf numFmtId="0" fontId="4" fillId="0" borderId="11" xfId="55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2" fontId="4" fillId="0" borderId="12" xfId="55" applyNumberFormat="1" applyFont="1" applyFill="1" applyBorder="1" applyAlignment="1" applyProtection="1">
      <alignment horizontal="center" vertical="top"/>
      <protection/>
    </xf>
    <xf numFmtId="2" fontId="4" fillId="0" borderId="12" xfId="55" applyNumberFormat="1" applyFont="1" applyFill="1" applyBorder="1" applyAlignment="1" applyProtection="1">
      <alignment horizontal="right"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2" fontId="3" fillId="0" borderId="12" xfId="55" applyNumberFormat="1" applyFont="1" applyFill="1" applyBorder="1" applyAlignment="1" applyProtection="1">
      <alignment horizontal="center" vertical="top"/>
      <protection/>
    </xf>
    <xf numFmtId="0" fontId="4" fillId="0" borderId="11" xfId="55" applyNumberFormat="1" applyFont="1" applyFill="1" applyBorder="1" applyAlignment="1" applyProtection="1">
      <alignment horizontal="center" vertical="top"/>
      <protection/>
    </xf>
    <xf numFmtId="0" fontId="4" fillId="0" borderId="12" xfId="55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center" vertical="top"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>
      <alignment horizontal="center" vertical="top"/>
    </xf>
    <xf numFmtId="0" fontId="3" fillId="0" borderId="12" xfId="55" applyFont="1" applyFill="1" applyBorder="1" applyAlignment="1">
      <alignment horizontal="left"/>
    </xf>
    <xf numFmtId="0" fontId="4" fillId="0" borderId="12" xfId="55" applyFont="1" applyFill="1" applyBorder="1" applyAlignment="1">
      <alignment horizontal="center" vertical="top"/>
    </xf>
    <xf numFmtId="0" fontId="7" fillId="0" borderId="12" xfId="5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2" xfId="55" applyNumberFormat="1" applyFont="1" applyFill="1" applyBorder="1" applyAlignment="1" applyProtection="1">
      <alignment horizontal="center" vertical="top"/>
      <protection/>
    </xf>
    <xf numFmtId="0" fontId="8" fillId="0" borderId="12" xfId="55" applyNumberFormat="1" applyFont="1" applyFill="1" applyBorder="1" applyAlignment="1" applyProtection="1">
      <alignment vertical="top" wrapText="1"/>
      <protection/>
    </xf>
    <xf numFmtId="0" fontId="8" fillId="0" borderId="12" xfId="55" applyNumberFormat="1" applyFont="1" applyFill="1" applyBorder="1" applyAlignment="1" applyProtection="1">
      <alignment horizontal="center" vertical="top" wrapText="1"/>
      <protection/>
    </xf>
    <xf numFmtId="2" fontId="10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2" xfId="55" applyFont="1" applyFill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4" fillId="0" borderId="13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1" xfId="0" applyNumberFormat="1" applyFont="1" applyFill="1" applyBorder="1" applyAlignment="1" applyProtection="1">
      <alignment horizontal="center" vertical="top"/>
      <protection/>
    </xf>
    <xf numFmtId="2" fontId="6" fillId="0" borderId="14" xfId="0" applyNumberFormat="1" applyFont="1" applyBorder="1" applyAlignment="1">
      <alignment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1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2" fontId="6" fillId="0" borderId="11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0" xfId="55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1" fontId="12" fillId="0" borderId="1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8" fillId="0" borderId="12" xfId="55" applyNumberFormat="1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Border="1" applyAlignment="1">
      <alignment horizontal="center" vertical="top" wrapText="1"/>
    </xf>
    <xf numFmtId="0" fontId="3" fillId="0" borderId="13" xfId="55" applyNumberFormat="1" applyFont="1" applyFill="1" applyBorder="1" applyAlignment="1" applyProtection="1">
      <alignment vertical="center"/>
      <protection/>
    </xf>
    <xf numFmtId="0" fontId="3" fillId="0" borderId="10" xfId="55" applyNumberFormat="1" applyFont="1" applyFill="1" applyBorder="1" applyAlignment="1" applyProtection="1">
      <alignment vertical="center"/>
      <protection/>
    </xf>
    <xf numFmtId="0" fontId="3" fillId="0" borderId="11" xfId="55" applyNumberFormat="1" applyFont="1" applyFill="1" applyBorder="1" applyAlignment="1" applyProtection="1">
      <alignment vertical="center"/>
      <protection/>
    </xf>
    <xf numFmtId="0" fontId="3" fillId="0" borderId="13" xfId="55" applyFont="1" applyFill="1" applyBorder="1" applyAlignment="1">
      <alignment horizontal="center" vertical="top"/>
    </xf>
    <xf numFmtId="0" fontId="3" fillId="0" borderId="11" xfId="55" applyFont="1" applyFill="1" applyBorder="1" applyAlignment="1">
      <alignment horizontal="center" vertical="top"/>
    </xf>
    <xf numFmtId="0" fontId="3" fillId="32" borderId="12" xfId="55" applyNumberFormat="1" applyFont="1" applyFill="1" applyBorder="1" applyAlignment="1" applyProtection="1">
      <alignment horizontal="center" vertical="top"/>
      <protection/>
    </xf>
    <xf numFmtId="2" fontId="3" fillId="32" borderId="12" xfId="55" applyNumberFormat="1" applyFont="1" applyFill="1" applyBorder="1" applyAlignment="1" applyProtection="1">
      <alignment horizontal="center" vertical="top"/>
      <protection/>
    </xf>
    <xf numFmtId="2" fontId="4" fillId="32" borderId="12" xfId="55" applyNumberFormat="1" applyFont="1" applyFill="1" applyBorder="1" applyAlignment="1" applyProtection="1">
      <alignment horizontal="right" vertical="top"/>
      <protection/>
    </xf>
    <xf numFmtId="2" fontId="5" fillId="32" borderId="14" xfId="0" applyNumberFormat="1" applyFont="1" applyFill="1" applyBorder="1" applyAlignment="1">
      <alignment/>
    </xf>
    <xf numFmtId="2" fontId="6" fillId="32" borderId="12" xfId="0" applyNumberFormat="1" applyFont="1" applyFill="1" applyBorder="1" applyAlignment="1">
      <alignment/>
    </xf>
    <xf numFmtId="2" fontId="5" fillId="32" borderId="12" xfId="0" applyNumberFormat="1" applyFont="1" applyFill="1" applyBorder="1" applyAlignment="1">
      <alignment/>
    </xf>
    <xf numFmtId="2" fontId="3" fillId="32" borderId="12" xfId="55" applyNumberFormat="1" applyFont="1" applyFill="1" applyBorder="1" applyAlignment="1" applyProtection="1">
      <alignment horizontal="right" vertical="top"/>
      <protection/>
    </xf>
    <xf numFmtId="2" fontId="6" fillId="32" borderId="13" xfId="0" applyNumberFormat="1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0" fontId="3" fillId="0" borderId="0" xfId="55" applyNumberFormat="1" applyFont="1" applyFill="1" applyBorder="1" applyAlignment="1" applyProtection="1">
      <alignment horizontal="center" vertical="top"/>
      <protection/>
    </xf>
    <xf numFmtId="0" fontId="3" fillId="0" borderId="12" xfId="55" applyFont="1" applyFill="1" applyBorder="1" applyAlignment="1">
      <alignment horizontal="left"/>
    </xf>
    <xf numFmtId="0" fontId="4" fillId="0" borderId="13" xfId="55" applyFont="1" applyFill="1" applyBorder="1" applyAlignment="1">
      <alignment horizontal="center" vertical="top"/>
    </xf>
    <xf numFmtId="0" fontId="4" fillId="0" borderId="10" xfId="55" applyFont="1" applyFill="1" applyBorder="1" applyAlignment="1">
      <alignment horizontal="center" vertical="top"/>
    </xf>
    <xf numFmtId="0" fontId="4" fillId="0" borderId="11" xfId="55" applyFont="1" applyFill="1" applyBorder="1" applyAlignment="1">
      <alignment horizontal="center" vertical="top"/>
    </xf>
    <xf numFmtId="0" fontId="4" fillId="0" borderId="13" xfId="55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32" borderId="14" xfId="55" applyFont="1" applyFill="1" applyBorder="1" applyAlignment="1">
      <alignment horizontal="center"/>
    </xf>
    <xf numFmtId="0" fontId="9" fillId="32" borderId="15" xfId="55" applyFont="1" applyFill="1" applyBorder="1" applyAlignment="1">
      <alignment horizontal="center"/>
    </xf>
    <xf numFmtId="0" fontId="9" fillId="32" borderId="16" xfId="55" applyFont="1" applyFill="1" applyBorder="1" applyAlignment="1">
      <alignment horizontal="center"/>
    </xf>
    <xf numFmtId="0" fontId="3" fillId="0" borderId="13" xfId="55" applyNumberFormat="1" applyFont="1" applyFill="1" applyBorder="1" applyAlignment="1" applyProtection="1">
      <alignment horizontal="center" vertical="top"/>
      <protection/>
    </xf>
    <xf numFmtId="0" fontId="3" fillId="0" borderId="10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0" fontId="4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>
      <alignment horizontal="center" vertical="top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4" fillId="0" borderId="10" xfId="55" applyNumberFormat="1" applyFont="1" applyFill="1" applyBorder="1" applyAlignment="1" applyProtection="1">
      <alignment horizontal="center" vertical="top"/>
      <protection/>
    </xf>
    <xf numFmtId="0" fontId="4" fillId="0" borderId="10" xfId="55" applyFont="1" applyFill="1" applyBorder="1" applyAlignment="1">
      <alignment horizontal="center" vertical="center"/>
    </xf>
    <xf numFmtId="0" fontId="4" fillId="0" borderId="13" xfId="55" applyNumberFormat="1" applyFont="1" applyFill="1" applyBorder="1" applyAlignment="1" applyProtection="1">
      <alignment horizontal="center" vertical="top"/>
      <protection/>
    </xf>
    <xf numFmtId="0" fontId="4" fillId="0" borderId="13" xfId="55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/>
    </xf>
    <xf numFmtId="0" fontId="4" fillId="0" borderId="11" xfId="55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2" xfId="55" applyFont="1" applyFill="1" applyBorder="1" applyAlignment="1">
      <alignment horizontal="center" vertical="top"/>
    </xf>
    <xf numFmtId="0" fontId="3" fillId="0" borderId="12" xfId="55" applyFont="1" applyFill="1" applyBorder="1" applyAlignment="1">
      <alignment horizontal="center" vertical="top"/>
    </xf>
    <xf numFmtId="0" fontId="4" fillId="0" borderId="12" xfId="55" applyNumberFormat="1" applyFont="1" applyFill="1" applyBorder="1" applyAlignment="1" applyProtection="1">
      <alignment horizontal="center" vertical="top"/>
      <protection/>
    </xf>
    <xf numFmtId="0" fontId="4" fillId="0" borderId="12" xfId="55" applyFont="1" applyFill="1" applyBorder="1" applyAlignment="1">
      <alignment horizontal="center" vertical="center"/>
    </xf>
    <xf numFmtId="0" fontId="4" fillId="0" borderId="12" xfId="55" applyNumberFormat="1" applyFont="1" applyFill="1" applyBorder="1" applyAlignment="1" applyProtection="1">
      <alignment horizontal="center" vertical="center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0" fontId="9" fillId="32" borderId="12" xfId="55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view="pageBreakPreview" zoomScale="60" zoomScalePageLayoutView="0" workbookViewId="0" topLeftCell="A50">
      <selection activeCell="L50" sqref="L50"/>
    </sheetView>
  </sheetViews>
  <sheetFormatPr defaultColWidth="9.140625" defaultRowHeight="15"/>
  <cols>
    <col min="1" max="1" width="7.421875" style="0" customWidth="1"/>
    <col min="3" max="3" width="9.28125" style="0" customWidth="1"/>
    <col min="4" max="4" width="24.7109375" style="20" customWidth="1"/>
    <col min="5" max="6" width="14.140625" style="0" customWidth="1"/>
    <col min="7" max="7" width="10.7109375" style="0" customWidth="1"/>
    <col min="8" max="8" width="10.421875" style="0" customWidth="1"/>
    <col min="9" max="9" width="10.00390625" style="38" customWidth="1"/>
    <col min="10" max="10" width="24.140625" style="38" customWidth="1"/>
    <col min="11" max="11" width="9.140625" style="37" customWidth="1"/>
  </cols>
  <sheetData>
    <row r="1" spans="1:8" ht="15.75">
      <c r="A1" s="69" t="s">
        <v>0</v>
      </c>
      <c r="B1" s="69"/>
      <c r="C1" s="69"/>
      <c r="D1" s="69"/>
      <c r="E1" s="69"/>
      <c r="F1" s="3"/>
      <c r="G1" s="1"/>
      <c r="H1" s="1"/>
    </row>
    <row r="2" spans="1:8" ht="15.75">
      <c r="A2" s="2" t="s">
        <v>1</v>
      </c>
      <c r="B2" s="2"/>
      <c r="C2" s="2"/>
      <c r="D2" s="3"/>
      <c r="E2" s="2"/>
      <c r="F2" s="2"/>
      <c r="G2" s="2"/>
      <c r="H2" s="2"/>
    </row>
    <row r="3" spans="1:11" ht="63.75">
      <c r="A3" s="21" t="s">
        <v>65</v>
      </c>
      <c r="B3" s="22" t="s">
        <v>2</v>
      </c>
      <c r="C3" s="23" t="s">
        <v>3</v>
      </c>
      <c r="D3" s="21" t="s">
        <v>4</v>
      </c>
      <c r="E3" s="23" t="s">
        <v>5</v>
      </c>
      <c r="F3" s="23" t="s">
        <v>66</v>
      </c>
      <c r="G3" s="24" t="s">
        <v>67</v>
      </c>
      <c r="H3" s="24" t="s">
        <v>68</v>
      </c>
      <c r="I3" s="53" t="s">
        <v>69</v>
      </c>
      <c r="J3" s="54" t="s">
        <v>70</v>
      </c>
      <c r="K3" s="25" t="s">
        <v>71</v>
      </c>
    </row>
    <row r="4" spans="1:11" ht="15">
      <c r="A4" s="26">
        <v>1</v>
      </c>
      <c r="B4" s="26">
        <v>2</v>
      </c>
      <c r="C4" s="26">
        <v>3</v>
      </c>
      <c r="D4" s="26">
        <v>4</v>
      </c>
      <c r="E4" s="27">
        <v>5</v>
      </c>
      <c r="F4" s="27">
        <v>6</v>
      </c>
      <c r="G4" s="27">
        <v>7</v>
      </c>
      <c r="H4" s="27">
        <v>8</v>
      </c>
      <c r="I4" s="51">
        <v>9</v>
      </c>
      <c r="J4" s="52">
        <v>10</v>
      </c>
      <c r="K4" s="28">
        <v>11</v>
      </c>
    </row>
    <row r="5" spans="1:11" ht="15.75">
      <c r="A5" s="76">
        <v>1709</v>
      </c>
      <c r="B5" s="71" t="s">
        <v>40</v>
      </c>
      <c r="C5" s="71" t="s">
        <v>12</v>
      </c>
      <c r="D5" s="6" t="s">
        <v>26</v>
      </c>
      <c r="E5" s="7">
        <v>5</v>
      </c>
      <c r="F5" s="7">
        <v>8</v>
      </c>
      <c r="G5" s="11"/>
      <c r="H5" s="9">
        <v>10</v>
      </c>
      <c r="I5" s="34">
        <f>F5*H5</f>
        <v>80</v>
      </c>
      <c r="J5" s="31" t="s">
        <v>73</v>
      </c>
      <c r="K5" s="87">
        <v>965</v>
      </c>
    </row>
    <row r="6" spans="1:11" ht="15.75">
      <c r="A6" s="77"/>
      <c r="B6" s="72"/>
      <c r="C6" s="72"/>
      <c r="D6" s="6" t="s">
        <v>27</v>
      </c>
      <c r="E6" s="7">
        <v>3</v>
      </c>
      <c r="F6" s="7">
        <v>5</v>
      </c>
      <c r="G6" s="11"/>
      <c r="H6" s="9">
        <v>10</v>
      </c>
      <c r="I6" s="34">
        <f aca="true" t="shared" si="0" ref="I6:I31">F6*H6</f>
        <v>50</v>
      </c>
      <c r="J6" s="32" t="s">
        <v>78</v>
      </c>
      <c r="K6" s="88"/>
    </row>
    <row r="7" spans="1:11" ht="15.75">
      <c r="A7" s="77"/>
      <c r="B7" s="72"/>
      <c r="C7" s="73"/>
      <c r="D7" s="6" t="s">
        <v>8</v>
      </c>
      <c r="E7" s="7">
        <v>130</v>
      </c>
      <c r="F7" s="7">
        <v>236</v>
      </c>
      <c r="G7" s="11"/>
      <c r="H7" s="9">
        <v>10</v>
      </c>
      <c r="I7" s="34">
        <f t="shared" si="0"/>
        <v>2360</v>
      </c>
      <c r="J7" s="32"/>
      <c r="K7" s="88"/>
    </row>
    <row r="8" spans="1:11" ht="15.75">
      <c r="A8" s="77"/>
      <c r="B8" s="72"/>
      <c r="C8" s="74" t="s">
        <v>39</v>
      </c>
      <c r="D8" s="6" t="s">
        <v>27</v>
      </c>
      <c r="E8" s="7">
        <v>2</v>
      </c>
      <c r="F8" s="7">
        <v>3</v>
      </c>
      <c r="G8" s="11"/>
      <c r="H8" s="9">
        <v>10</v>
      </c>
      <c r="I8" s="34">
        <f t="shared" si="0"/>
        <v>30</v>
      </c>
      <c r="J8" s="35"/>
      <c r="K8" s="88"/>
    </row>
    <row r="9" spans="1:11" ht="15.75">
      <c r="A9" s="77"/>
      <c r="B9" s="73"/>
      <c r="C9" s="75"/>
      <c r="D9" s="6" t="s">
        <v>8</v>
      </c>
      <c r="E9" s="7">
        <v>15</v>
      </c>
      <c r="F9" s="7">
        <v>27</v>
      </c>
      <c r="G9" s="8"/>
      <c r="H9" s="9">
        <v>10</v>
      </c>
      <c r="I9" s="34">
        <f t="shared" si="0"/>
        <v>270</v>
      </c>
      <c r="J9" s="32"/>
      <c r="K9" s="88"/>
    </row>
    <row r="10" spans="1:11" ht="15.75">
      <c r="A10" s="77"/>
      <c r="B10" s="70" t="s">
        <v>9</v>
      </c>
      <c r="C10" s="70"/>
      <c r="D10" s="70"/>
      <c r="E10" s="10">
        <f>SUM(E5:E9)</f>
        <v>155</v>
      </c>
      <c r="F10" s="10">
        <f>SUM(F5:F9)</f>
        <v>279</v>
      </c>
      <c r="G10" s="11"/>
      <c r="H10" s="9">
        <v>10</v>
      </c>
      <c r="I10" s="34">
        <f t="shared" si="0"/>
        <v>2790</v>
      </c>
      <c r="J10" s="36"/>
      <c r="K10" s="88"/>
    </row>
    <row r="11" spans="1:11" ht="15.75">
      <c r="A11" s="77"/>
      <c r="B11" s="71" t="s">
        <v>41</v>
      </c>
      <c r="C11" s="71" t="s">
        <v>12</v>
      </c>
      <c r="D11" s="6" t="s">
        <v>26</v>
      </c>
      <c r="E11" s="7">
        <v>1</v>
      </c>
      <c r="F11" s="7">
        <v>2</v>
      </c>
      <c r="G11" s="11"/>
      <c r="H11" s="9">
        <v>10</v>
      </c>
      <c r="I11" s="30">
        <f t="shared" si="0"/>
        <v>20</v>
      </c>
      <c r="J11" s="31" t="s">
        <v>73</v>
      </c>
      <c r="K11" s="89"/>
    </row>
    <row r="12" spans="1:11" ht="15.75">
      <c r="A12" s="77"/>
      <c r="B12" s="72"/>
      <c r="C12" s="72"/>
      <c r="D12" s="6" t="s">
        <v>27</v>
      </c>
      <c r="E12" s="7">
        <v>6</v>
      </c>
      <c r="F12" s="7">
        <v>10</v>
      </c>
      <c r="G12" s="11"/>
      <c r="H12" s="9">
        <v>10</v>
      </c>
      <c r="I12" s="30">
        <f t="shared" si="0"/>
        <v>100</v>
      </c>
      <c r="J12" s="32" t="s">
        <v>78</v>
      </c>
      <c r="K12" s="89"/>
    </row>
    <row r="13" spans="1:11" ht="15.75">
      <c r="A13" s="77"/>
      <c r="B13" s="72"/>
      <c r="C13" s="73"/>
      <c r="D13" s="6" t="s">
        <v>8</v>
      </c>
      <c r="E13" s="7">
        <v>101</v>
      </c>
      <c r="F13" s="7">
        <v>184</v>
      </c>
      <c r="G13" s="11"/>
      <c r="H13" s="9">
        <v>10</v>
      </c>
      <c r="I13" s="30">
        <f t="shared" si="0"/>
        <v>1840</v>
      </c>
      <c r="J13" s="32"/>
      <c r="K13" s="89"/>
    </row>
    <row r="14" spans="1:11" ht="15.75">
      <c r="A14" s="77"/>
      <c r="B14" s="72"/>
      <c r="C14" s="74" t="s">
        <v>39</v>
      </c>
      <c r="D14" s="6" t="s">
        <v>26</v>
      </c>
      <c r="E14" s="7">
        <v>1</v>
      </c>
      <c r="F14" s="7">
        <v>2</v>
      </c>
      <c r="G14" s="11"/>
      <c r="H14" s="9">
        <v>10</v>
      </c>
      <c r="I14" s="30">
        <f t="shared" si="0"/>
        <v>20</v>
      </c>
      <c r="J14" s="35"/>
      <c r="K14" s="89"/>
    </row>
    <row r="15" spans="1:11" ht="15.75">
      <c r="A15" s="77"/>
      <c r="B15" s="73"/>
      <c r="C15" s="75"/>
      <c r="D15" s="6" t="s">
        <v>8</v>
      </c>
      <c r="E15" s="7">
        <v>8</v>
      </c>
      <c r="F15" s="7">
        <v>13</v>
      </c>
      <c r="G15" s="8"/>
      <c r="H15" s="9">
        <v>10</v>
      </c>
      <c r="I15" s="30">
        <f t="shared" si="0"/>
        <v>130</v>
      </c>
      <c r="J15" s="32"/>
      <c r="K15" s="89"/>
    </row>
    <row r="16" spans="1:11" ht="15.75">
      <c r="A16" s="77"/>
      <c r="B16" s="70" t="s">
        <v>9</v>
      </c>
      <c r="C16" s="70"/>
      <c r="D16" s="70"/>
      <c r="E16" s="10">
        <f>SUM(E11:E15)</f>
        <v>117</v>
      </c>
      <c r="F16" s="10">
        <f>SUM(F11:F15)</f>
        <v>211</v>
      </c>
      <c r="G16" s="11"/>
      <c r="H16" s="9">
        <v>10</v>
      </c>
      <c r="I16" s="30">
        <f t="shared" si="0"/>
        <v>2110</v>
      </c>
      <c r="J16" s="36"/>
      <c r="K16" s="89"/>
    </row>
    <row r="17" spans="1:11" ht="15.75">
      <c r="A17" s="77"/>
      <c r="B17" s="96" t="s">
        <v>42</v>
      </c>
      <c r="C17" s="71" t="s">
        <v>12</v>
      </c>
      <c r="D17" s="6" t="s">
        <v>26</v>
      </c>
      <c r="E17" s="7">
        <v>5</v>
      </c>
      <c r="F17" s="7">
        <v>8</v>
      </c>
      <c r="G17" s="11"/>
      <c r="H17" s="9">
        <v>10</v>
      </c>
      <c r="I17" s="30">
        <f t="shared" si="0"/>
        <v>80</v>
      </c>
      <c r="J17" s="31" t="s">
        <v>73</v>
      </c>
      <c r="K17" s="89"/>
    </row>
    <row r="18" spans="1:11" ht="15.75">
      <c r="A18" s="77"/>
      <c r="B18" s="97"/>
      <c r="C18" s="72"/>
      <c r="D18" s="6" t="s">
        <v>27</v>
      </c>
      <c r="E18" s="7">
        <v>1</v>
      </c>
      <c r="F18" s="7">
        <v>2</v>
      </c>
      <c r="G18" s="11"/>
      <c r="H18" s="9">
        <v>10</v>
      </c>
      <c r="I18" s="30">
        <f t="shared" si="0"/>
        <v>20</v>
      </c>
      <c r="J18" s="32" t="s">
        <v>78</v>
      </c>
      <c r="K18" s="89"/>
    </row>
    <row r="19" spans="1:11" ht="15.75">
      <c r="A19" s="77"/>
      <c r="B19" s="98"/>
      <c r="C19" s="73"/>
      <c r="D19" s="6" t="s">
        <v>8</v>
      </c>
      <c r="E19" s="7">
        <v>199</v>
      </c>
      <c r="F19" s="7">
        <v>362</v>
      </c>
      <c r="G19" s="8"/>
      <c r="H19" s="9">
        <v>10</v>
      </c>
      <c r="I19" s="30">
        <f t="shared" si="0"/>
        <v>3620</v>
      </c>
      <c r="J19" s="39"/>
      <c r="K19" s="89"/>
    </row>
    <row r="20" spans="1:11" ht="15.75">
      <c r="A20" s="77"/>
      <c r="B20" s="70" t="s">
        <v>9</v>
      </c>
      <c r="C20" s="70"/>
      <c r="D20" s="70"/>
      <c r="E20" s="10">
        <f>SUM(E17:E19)</f>
        <v>205</v>
      </c>
      <c r="F20" s="10">
        <f>SUM(F17:F19)</f>
        <v>372</v>
      </c>
      <c r="G20" s="11"/>
      <c r="H20" s="9">
        <v>10</v>
      </c>
      <c r="I20" s="30">
        <f t="shared" si="0"/>
        <v>3720</v>
      </c>
      <c r="J20" s="42"/>
      <c r="K20" s="89"/>
    </row>
    <row r="21" spans="1:11" ht="15.75">
      <c r="A21" s="77"/>
      <c r="B21" s="71" t="s">
        <v>43</v>
      </c>
      <c r="C21" s="71" t="s">
        <v>12</v>
      </c>
      <c r="D21" s="6" t="s">
        <v>26</v>
      </c>
      <c r="E21" s="7">
        <v>5</v>
      </c>
      <c r="F21" s="7">
        <v>8</v>
      </c>
      <c r="G21" s="8"/>
      <c r="H21" s="9">
        <v>10</v>
      </c>
      <c r="I21" s="30">
        <f t="shared" si="0"/>
        <v>80</v>
      </c>
      <c r="J21" s="31" t="s">
        <v>73</v>
      </c>
      <c r="K21" s="89"/>
    </row>
    <row r="22" spans="1:11" ht="15.75">
      <c r="A22" s="77"/>
      <c r="B22" s="72"/>
      <c r="C22" s="72"/>
      <c r="D22" s="6" t="s">
        <v>27</v>
      </c>
      <c r="E22" s="7">
        <v>1</v>
      </c>
      <c r="F22" s="7">
        <v>2</v>
      </c>
      <c r="G22" s="8"/>
      <c r="H22" s="9">
        <v>10</v>
      </c>
      <c r="I22" s="30">
        <f t="shared" si="0"/>
        <v>20</v>
      </c>
      <c r="J22" s="32" t="s">
        <v>78</v>
      </c>
      <c r="K22" s="89"/>
    </row>
    <row r="23" spans="1:11" ht="15.75">
      <c r="A23" s="77"/>
      <c r="B23" s="73"/>
      <c r="C23" s="73"/>
      <c r="D23" s="6" t="s">
        <v>8</v>
      </c>
      <c r="E23" s="7">
        <v>181</v>
      </c>
      <c r="F23" s="7">
        <v>329</v>
      </c>
      <c r="G23" s="8"/>
      <c r="H23" s="9">
        <v>10</v>
      </c>
      <c r="I23" s="30">
        <f t="shared" si="0"/>
        <v>3290</v>
      </c>
      <c r="J23" s="39"/>
      <c r="K23" s="89"/>
    </row>
    <row r="24" spans="1:11" ht="15.75">
      <c r="A24" s="77"/>
      <c r="B24" s="70" t="s">
        <v>9</v>
      </c>
      <c r="C24" s="70"/>
      <c r="D24" s="70"/>
      <c r="E24" s="10">
        <f>SUM(E21:E23)</f>
        <v>187</v>
      </c>
      <c r="F24" s="10">
        <f>SUM(F21:F23)</f>
        <v>339</v>
      </c>
      <c r="G24" s="11"/>
      <c r="H24" s="9">
        <v>10</v>
      </c>
      <c r="I24" s="30">
        <f t="shared" si="0"/>
        <v>3390</v>
      </c>
      <c r="J24" s="42"/>
      <c r="K24" s="89"/>
    </row>
    <row r="25" spans="1:11" ht="15.75">
      <c r="A25" s="77"/>
      <c r="B25" s="71" t="s">
        <v>44</v>
      </c>
      <c r="C25" s="74" t="s">
        <v>12</v>
      </c>
      <c r="D25" s="18" t="s">
        <v>26</v>
      </c>
      <c r="E25" s="7">
        <v>1</v>
      </c>
      <c r="F25" s="7">
        <v>2</v>
      </c>
      <c r="G25" s="11"/>
      <c r="H25" s="9">
        <v>10</v>
      </c>
      <c r="I25" s="30">
        <f t="shared" si="0"/>
        <v>20</v>
      </c>
      <c r="J25" s="31" t="s">
        <v>73</v>
      </c>
      <c r="K25" s="89"/>
    </row>
    <row r="26" spans="1:11" ht="15.75">
      <c r="A26" s="77"/>
      <c r="B26" s="72"/>
      <c r="C26" s="94"/>
      <c r="D26" s="18" t="s">
        <v>27</v>
      </c>
      <c r="E26" s="7">
        <v>20</v>
      </c>
      <c r="F26" s="7">
        <v>33</v>
      </c>
      <c r="G26" s="11"/>
      <c r="H26" s="9">
        <v>10</v>
      </c>
      <c r="I26" s="30">
        <f t="shared" si="0"/>
        <v>330</v>
      </c>
      <c r="J26" s="32" t="s">
        <v>78</v>
      </c>
      <c r="K26" s="89"/>
    </row>
    <row r="27" spans="1:11" ht="15.75">
      <c r="A27" s="77"/>
      <c r="B27" s="72"/>
      <c r="C27" s="75"/>
      <c r="D27" s="13" t="s">
        <v>8</v>
      </c>
      <c r="E27" s="7">
        <v>311</v>
      </c>
      <c r="F27" s="7">
        <v>565</v>
      </c>
      <c r="G27" s="11"/>
      <c r="H27" s="9">
        <v>10</v>
      </c>
      <c r="I27" s="30">
        <f t="shared" si="0"/>
        <v>5650</v>
      </c>
      <c r="J27" s="39"/>
      <c r="K27" s="89"/>
    </row>
    <row r="28" spans="1:11" ht="15.75">
      <c r="A28" s="77"/>
      <c r="B28" s="72"/>
      <c r="C28" s="95" t="s">
        <v>39</v>
      </c>
      <c r="D28" s="6" t="s">
        <v>27</v>
      </c>
      <c r="E28" s="7">
        <v>3</v>
      </c>
      <c r="F28" s="7">
        <v>5</v>
      </c>
      <c r="G28" s="8"/>
      <c r="H28" s="9">
        <v>10</v>
      </c>
      <c r="I28" s="30">
        <f t="shared" si="0"/>
        <v>50</v>
      </c>
      <c r="J28" s="39"/>
      <c r="K28" s="89"/>
    </row>
    <row r="29" spans="1:11" ht="15.75">
      <c r="A29" s="77"/>
      <c r="B29" s="73"/>
      <c r="C29" s="85"/>
      <c r="D29" s="6" t="s">
        <v>8</v>
      </c>
      <c r="E29" s="7">
        <v>68</v>
      </c>
      <c r="F29" s="7">
        <v>124</v>
      </c>
      <c r="G29" s="8"/>
      <c r="H29" s="9">
        <v>10</v>
      </c>
      <c r="I29" s="30">
        <f t="shared" si="0"/>
        <v>1240</v>
      </c>
      <c r="J29" s="39"/>
      <c r="K29" s="89"/>
    </row>
    <row r="30" spans="1:11" ht="15.75">
      <c r="A30" s="77"/>
      <c r="B30" s="70" t="s">
        <v>9</v>
      </c>
      <c r="C30" s="70"/>
      <c r="D30" s="70"/>
      <c r="E30" s="10">
        <f>SUM(E25:E29)</f>
        <v>403</v>
      </c>
      <c r="F30" s="10">
        <f>SUM(F25:F29)</f>
        <v>729</v>
      </c>
      <c r="G30" s="11"/>
      <c r="H30" s="9">
        <v>10</v>
      </c>
      <c r="I30" s="30">
        <f t="shared" si="0"/>
        <v>7290</v>
      </c>
      <c r="J30" s="42"/>
      <c r="K30" s="89"/>
    </row>
    <row r="31" spans="1:11" ht="15.75">
      <c r="A31" s="78"/>
      <c r="B31" s="79" t="s">
        <v>64</v>
      </c>
      <c r="C31" s="80"/>
      <c r="D31" s="81"/>
      <c r="E31" s="60">
        <f>E30+E24+E20+E16+E10</f>
        <v>1067</v>
      </c>
      <c r="F31" s="60">
        <f>F30+F24+F20+F16+F10</f>
        <v>1930</v>
      </c>
      <c r="G31" s="61"/>
      <c r="H31" s="66">
        <v>10</v>
      </c>
      <c r="I31" s="65">
        <f t="shared" si="0"/>
        <v>19300</v>
      </c>
      <c r="J31" s="67"/>
      <c r="K31" s="90"/>
    </row>
    <row r="32" spans="1:11" ht="15.75">
      <c r="A32" s="55">
        <v>1710</v>
      </c>
      <c r="B32" s="71" t="s">
        <v>47</v>
      </c>
      <c r="C32" s="71" t="s">
        <v>62</v>
      </c>
      <c r="D32" s="6" t="s">
        <v>26</v>
      </c>
      <c r="E32" s="7">
        <v>6</v>
      </c>
      <c r="F32" s="7">
        <v>10</v>
      </c>
      <c r="G32" s="11"/>
      <c r="H32" s="9">
        <v>10</v>
      </c>
      <c r="I32" s="34">
        <f>F32*H32</f>
        <v>100</v>
      </c>
      <c r="J32" s="31" t="s">
        <v>75</v>
      </c>
      <c r="K32" s="91">
        <v>555.75</v>
      </c>
    </row>
    <row r="33" spans="1:11" ht="15.75">
      <c r="A33" s="56"/>
      <c r="B33" s="72"/>
      <c r="C33" s="72"/>
      <c r="D33" s="6" t="s">
        <v>27</v>
      </c>
      <c r="E33" s="7">
        <v>1</v>
      </c>
      <c r="F33" s="7">
        <v>2</v>
      </c>
      <c r="G33" s="11"/>
      <c r="H33" s="9">
        <v>10</v>
      </c>
      <c r="I33" s="34">
        <f aca="true" t="shared" si="1" ref="I33:I51">F33*H33</f>
        <v>20</v>
      </c>
      <c r="J33" s="32" t="s">
        <v>77</v>
      </c>
      <c r="K33" s="89"/>
    </row>
    <row r="34" spans="1:11" ht="15.75">
      <c r="A34" s="56"/>
      <c r="B34" s="72"/>
      <c r="C34" s="73"/>
      <c r="D34" s="6" t="s">
        <v>8</v>
      </c>
      <c r="E34" s="7">
        <v>41</v>
      </c>
      <c r="F34" s="7">
        <v>75</v>
      </c>
      <c r="G34" s="11"/>
      <c r="H34" s="9">
        <v>10</v>
      </c>
      <c r="I34" s="34">
        <f t="shared" si="1"/>
        <v>750</v>
      </c>
      <c r="J34" s="46"/>
      <c r="K34" s="89"/>
    </row>
    <row r="35" spans="1:11" ht="15.75">
      <c r="A35" s="56"/>
      <c r="B35" s="72"/>
      <c r="C35" s="71" t="s">
        <v>63</v>
      </c>
      <c r="D35" s="6" t="s">
        <v>26</v>
      </c>
      <c r="E35" s="7">
        <v>1</v>
      </c>
      <c r="F35" s="7">
        <v>2</v>
      </c>
      <c r="G35" s="11"/>
      <c r="H35" s="9">
        <v>10</v>
      </c>
      <c r="I35" s="34">
        <f t="shared" si="1"/>
        <v>20</v>
      </c>
      <c r="J35" s="46"/>
      <c r="K35" s="89"/>
    </row>
    <row r="36" spans="1:11" ht="15.75">
      <c r="A36" s="56"/>
      <c r="B36" s="72"/>
      <c r="C36" s="73"/>
      <c r="D36" s="6" t="s">
        <v>8</v>
      </c>
      <c r="E36" s="7">
        <v>34</v>
      </c>
      <c r="F36" s="7">
        <v>62</v>
      </c>
      <c r="G36" s="11"/>
      <c r="H36" s="9">
        <v>10</v>
      </c>
      <c r="I36" s="34">
        <f t="shared" si="1"/>
        <v>620</v>
      </c>
      <c r="J36" s="46"/>
      <c r="K36" s="89"/>
    </row>
    <row r="37" spans="1:11" ht="15.75">
      <c r="A37" s="56"/>
      <c r="B37" s="72"/>
      <c r="C37" s="71" t="s">
        <v>46</v>
      </c>
      <c r="D37" s="6" t="s">
        <v>26</v>
      </c>
      <c r="E37" s="7">
        <v>4</v>
      </c>
      <c r="F37" s="7">
        <v>7</v>
      </c>
      <c r="G37" s="11"/>
      <c r="H37" s="9">
        <v>10</v>
      </c>
      <c r="I37" s="34">
        <f t="shared" si="1"/>
        <v>70</v>
      </c>
      <c r="J37" s="46"/>
      <c r="K37" s="89"/>
    </row>
    <row r="38" spans="1:11" ht="15.75">
      <c r="A38" s="56"/>
      <c r="B38" s="73"/>
      <c r="C38" s="73"/>
      <c r="D38" s="6" t="s">
        <v>8</v>
      </c>
      <c r="E38" s="7">
        <v>96</v>
      </c>
      <c r="F38" s="7">
        <v>175</v>
      </c>
      <c r="G38" s="11"/>
      <c r="H38" s="9">
        <v>10</v>
      </c>
      <c r="I38" s="34">
        <f t="shared" si="1"/>
        <v>1750</v>
      </c>
      <c r="J38" s="46"/>
      <c r="K38" s="89"/>
    </row>
    <row r="39" spans="1:11" ht="15.75">
      <c r="A39" s="56"/>
      <c r="B39" s="70" t="s">
        <v>9</v>
      </c>
      <c r="C39" s="70"/>
      <c r="D39" s="70"/>
      <c r="E39" s="10">
        <f>SUM(E32:E38)</f>
        <v>183</v>
      </c>
      <c r="F39" s="10">
        <f>SUM(F32:F38)</f>
        <v>333</v>
      </c>
      <c r="G39" s="11"/>
      <c r="H39" s="9">
        <v>10</v>
      </c>
      <c r="I39" s="43">
        <f t="shared" si="1"/>
        <v>3330</v>
      </c>
      <c r="J39" s="44"/>
      <c r="K39" s="89"/>
    </row>
    <row r="40" spans="1:11" ht="15.75">
      <c r="A40" s="56"/>
      <c r="B40" s="72" t="s">
        <v>48</v>
      </c>
      <c r="C40" s="72" t="s">
        <v>62</v>
      </c>
      <c r="D40" s="13" t="s">
        <v>26</v>
      </c>
      <c r="E40" s="7">
        <v>6</v>
      </c>
      <c r="F40" s="7">
        <v>10</v>
      </c>
      <c r="G40" s="11"/>
      <c r="H40" s="9">
        <v>10</v>
      </c>
      <c r="I40" s="34">
        <f t="shared" si="1"/>
        <v>100</v>
      </c>
      <c r="J40" s="31" t="s">
        <v>75</v>
      </c>
      <c r="K40" s="89"/>
    </row>
    <row r="41" spans="1:11" ht="15.75">
      <c r="A41" s="56"/>
      <c r="B41" s="72"/>
      <c r="C41" s="72"/>
      <c r="D41" s="13" t="s">
        <v>27</v>
      </c>
      <c r="E41" s="7">
        <v>13</v>
      </c>
      <c r="F41" s="7">
        <v>22</v>
      </c>
      <c r="G41" s="11"/>
      <c r="H41" s="9">
        <v>10</v>
      </c>
      <c r="I41" s="34">
        <f t="shared" si="1"/>
        <v>220</v>
      </c>
      <c r="J41" s="32" t="s">
        <v>77</v>
      </c>
      <c r="K41" s="89"/>
    </row>
    <row r="42" spans="1:11" ht="15.75">
      <c r="A42" s="56"/>
      <c r="B42" s="72"/>
      <c r="C42" s="72"/>
      <c r="D42" s="13" t="s">
        <v>45</v>
      </c>
      <c r="E42" s="7">
        <v>1</v>
      </c>
      <c r="F42" s="7">
        <v>2</v>
      </c>
      <c r="G42" s="11"/>
      <c r="H42" s="9">
        <v>10</v>
      </c>
      <c r="I42" s="34">
        <f t="shared" si="1"/>
        <v>20</v>
      </c>
      <c r="J42" s="46"/>
      <c r="K42" s="89"/>
    </row>
    <row r="43" spans="1:11" ht="15.75">
      <c r="A43" s="56"/>
      <c r="B43" s="72"/>
      <c r="C43" s="73"/>
      <c r="D43" s="6" t="s">
        <v>8</v>
      </c>
      <c r="E43" s="7">
        <v>118</v>
      </c>
      <c r="F43" s="7">
        <v>215</v>
      </c>
      <c r="G43" s="11"/>
      <c r="H43" s="9">
        <v>10</v>
      </c>
      <c r="I43" s="34">
        <f t="shared" si="1"/>
        <v>2150</v>
      </c>
      <c r="J43" s="46"/>
      <c r="K43" s="89"/>
    </row>
    <row r="44" spans="1:11" ht="15.75">
      <c r="A44" s="56"/>
      <c r="B44" s="70" t="s">
        <v>9</v>
      </c>
      <c r="C44" s="70"/>
      <c r="D44" s="70"/>
      <c r="E44" s="10">
        <f>SUM(E40:E43)</f>
        <v>138</v>
      </c>
      <c r="F44" s="10">
        <f>SUM(F40:F43)</f>
        <v>249</v>
      </c>
      <c r="G44" s="11"/>
      <c r="H44" s="9">
        <v>10</v>
      </c>
      <c r="I44" s="43">
        <f t="shared" si="1"/>
        <v>2490</v>
      </c>
      <c r="J44" s="44"/>
      <c r="K44" s="89"/>
    </row>
    <row r="45" spans="1:11" ht="15.75">
      <c r="A45" s="56"/>
      <c r="B45" s="95" t="s">
        <v>49</v>
      </c>
      <c r="C45" s="74" t="s">
        <v>62</v>
      </c>
      <c r="D45" s="19" t="s">
        <v>74</v>
      </c>
      <c r="E45" s="7">
        <v>25</v>
      </c>
      <c r="F45" s="7"/>
      <c r="G45" s="11">
        <v>19</v>
      </c>
      <c r="H45" s="9">
        <v>10</v>
      </c>
      <c r="I45" s="34">
        <f>E45*G45</f>
        <v>475</v>
      </c>
      <c r="J45" s="31" t="s">
        <v>75</v>
      </c>
      <c r="K45" s="89"/>
    </row>
    <row r="46" spans="1:11" ht="15.75">
      <c r="A46" s="56"/>
      <c r="B46" s="93"/>
      <c r="C46" s="94"/>
      <c r="D46" s="6" t="s">
        <v>27</v>
      </c>
      <c r="E46" s="7">
        <v>3</v>
      </c>
      <c r="F46" s="7">
        <v>5</v>
      </c>
      <c r="G46" s="11"/>
      <c r="H46" s="9">
        <v>10</v>
      </c>
      <c r="I46" s="34">
        <f t="shared" si="1"/>
        <v>50</v>
      </c>
      <c r="J46" s="32" t="s">
        <v>77</v>
      </c>
      <c r="K46" s="89"/>
    </row>
    <row r="47" spans="1:11" ht="15.75">
      <c r="A47" s="56"/>
      <c r="B47" s="85"/>
      <c r="C47" s="75"/>
      <c r="D47" s="6" t="s">
        <v>8</v>
      </c>
      <c r="E47" s="7">
        <v>158</v>
      </c>
      <c r="F47" s="7">
        <v>287</v>
      </c>
      <c r="G47" s="11"/>
      <c r="H47" s="9">
        <v>10</v>
      </c>
      <c r="I47" s="34">
        <f t="shared" si="1"/>
        <v>2870</v>
      </c>
      <c r="J47" s="46"/>
      <c r="K47" s="89"/>
    </row>
    <row r="48" spans="1:11" ht="15.75">
      <c r="A48" s="56"/>
      <c r="B48" s="70" t="s">
        <v>9</v>
      </c>
      <c r="C48" s="70"/>
      <c r="D48" s="70"/>
      <c r="E48" s="10">
        <f>SUM(E45:E47)</f>
        <v>186</v>
      </c>
      <c r="F48" s="10">
        <f>SUM(F45:F47)</f>
        <v>292</v>
      </c>
      <c r="G48" s="11"/>
      <c r="H48" s="9">
        <v>10</v>
      </c>
      <c r="I48" s="43">
        <f>SUM(I45:I47)</f>
        <v>3395</v>
      </c>
      <c r="J48" s="44"/>
      <c r="K48" s="89"/>
    </row>
    <row r="49" spans="1:11" ht="15.75">
      <c r="A49" s="56"/>
      <c r="B49" s="71" t="s">
        <v>50</v>
      </c>
      <c r="C49" s="71" t="s">
        <v>62</v>
      </c>
      <c r="D49" s="13" t="s">
        <v>26</v>
      </c>
      <c r="E49" s="7">
        <v>11</v>
      </c>
      <c r="F49" s="7">
        <v>18</v>
      </c>
      <c r="G49" s="11"/>
      <c r="H49" s="9">
        <v>10</v>
      </c>
      <c r="I49" s="34">
        <f t="shared" si="1"/>
        <v>180</v>
      </c>
      <c r="J49" s="31" t="s">
        <v>75</v>
      </c>
      <c r="K49" s="89"/>
    </row>
    <row r="50" spans="1:11" ht="15.75">
      <c r="A50" s="56"/>
      <c r="B50" s="72"/>
      <c r="C50" s="72"/>
      <c r="D50" s="13" t="s">
        <v>27</v>
      </c>
      <c r="E50" s="7">
        <v>2</v>
      </c>
      <c r="F50" s="7">
        <v>3</v>
      </c>
      <c r="G50" s="11"/>
      <c r="H50" s="9">
        <v>10</v>
      </c>
      <c r="I50" s="34">
        <f t="shared" si="1"/>
        <v>30</v>
      </c>
      <c r="J50" s="32" t="s">
        <v>77</v>
      </c>
      <c r="K50" s="89"/>
    </row>
    <row r="51" spans="1:11" ht="15.75">
      <c r="A51" s="56"/>
      <c r="B51" s="73"/>
      <c r="C51" s="73"/>
      <c r="D51" s="13" t="s">
        <v>8</v>
      </c>
      <c r="E51" s="7">
        <v>93</v>
      </c>
      <c r="F51" s="7">
        <v>169</v>
      </c>
      <c r="G51" s="11"/>
      <c r="H51" s="9">
        <v>10</v>
      </c>
      <c r="I51" s="34">
        <f t="shared" si="1"/>
        <v>1690</v>
      </c>
      <c r="J51" s="46"/>
      <c r="K51" s="89"/>
    </row>
    <row r="52" spans="1:11" ht="15.75">
      <c r="A52" s="56"/>
      <c r="B52" s="70" t="s">
        <v>9</v>
      </c>
      <c r="C52" s="70"/>
      <c r="D52" s="70"/>
      <c r="E52" s="10">
        <f>SUM(E49:E51)</f>
        <v>106</v>
      </c>
      <c r="F52" s="10">
        <f>SUM(F49:F51)</f>
        <v>190</v>
      </c>
      <c r="G52" s="11"/>
      <c r="H52" s="9">
        <v>10</v>
      </c>
      <c r="I52" s="43">
        <f>SUM(I49:I51)</f>
        <v>1900</v>
      </c>
      <c r="J52" s="44"/>
      <c r="K52" s="89"/>
    </row>
    <row r="53" spans="1:11" ht="15.75">
      <c r="A53" s="57"/>
      <c r="B53" s="79" t="s">
        <v>64</v>
      </c>
      <c r="C53" s="80"/>
      <c r="D53" s="81"/>
      <c r="E53" s="60">
        <f>E52+E48+E44+E39</f>
        <v>613</v>
      </c>
      <c r="F53" s="60">
        <f>F52+F48+F44+F39</f>
        <v>1064</v>
      </c>
      <c r="G53" s="61"/>
      <c r="H53" s="62"/>
      <c r="I53" s="65">
        <f>I52+I48+I44+I39</f>
        <v>11115</v>
      </c>
      <c r="J53" s="68"/>
      <c r="K53" s="90"/>
    </row>
    <row r="54" spans="1:11" ht="15.75">
      <c r="A54" s="82">
        <v>1711</v>
      </c>
      <c r="B54" s="4" t="s">
        <v>6</v>
      </c>
      <c r="C54" s="5" t="s">
        <v>7</v>
      </c>
      <c r="D54" s="6" t="s">
        <v>8</v>
      </c>
      <c r="E54" s="7">
        <v>21</v>
      </c>
      <c r="F54" s="7">
        <v>38</v>
      </c>
      <c r="G54" s="8"/>
      <c r="H54" s="9">
        <v>10</v>
      </c>
      <c r="I54" s="34">
        <f>F54*H54</f>
        <v>380</v>
      </c>
      <c r="J54" s="31" t="s">
        <v>72</v>
      </c>
      <c r="K54" s="87">
        <v>773</v>
      </c>
    </row>
    <row r="55" spans="1:11" ht="15.75">
      <c r="A55" s="83"/>
      <c r="B55" s="70" t="s">
        <v>9</v>
      </c>
      <c r="C55" s="70"/>
      <c r="D55" s="70"/>
      <c r="E55" s="10">
        <f>SUM(E54:E54)</f>
        <v>21</v>
      </c>
      <c r="F55" s="10">
        <v>38</v>
      </c>
      <c r="G55" s="11"/>
      <c r="H55" s="9">
        <v>10</v>
      </c>
      <c r="I55" s="43">
        <f aca="true" t="shared" si="2" ref="I55:I118">F55*H55</f>
        <v>380</v>
      </c>
      <c r="J55" s="33" t="s">
        <v>78</v>
      </c>
      <c r="K55" s="88"/>
    </row>
    <row r="56" spans="1:11" ht="15.75">
      <c r="A56" s="83"/>
      <c r="B56" s="12" t="s">
        <v>10</v>
      </c>
      <c r="C56" s="5" t="s">
        <v>7</v>
      </c>
      <c r="D56" s="6" t="s">
        <v>8</v>
      </c>
      <c r="E56" s="7">
        <v>8</v>
      </c>
      <c r="F56" s="7">
        <v>15</v>
      </c>
      <c r="G56" s="8"/>
      <c r="H56" s="9">
        <v>10</v>
      </c>
      <c r="I56" s="34">
        <f t="shared" si="2"/>
        <v>150</v>
      </c>
      <c r="J56" s="31" t="s">
        <v>72</v>
      </c>
      <c r="K56" s="88"/>
    </row>
    <row r="57" spans="1:11" ht="15.75">
      <c r="A57" s="83"/>
      <c r="B57" s="70" t="s">
        <v>9</v>
      </c>
      <c r="C57" s="70"/>
      <c r="D57" s="70"/>
      <c r="E57" s="10">
        <f>SUM(E56:E56)</f>
        <v>8</v>
      </c>
      <c r="F57" s="10">
        <v>15</v>
      </c>
      <c r="G57" s="11"/>
      <c r="H57" s="9">
        <v>10</v>
      </c>
      <c r="I57" s="43">
        <f t="shared" si="2"/>
        <v>150</v>
      </c>
      <c r="J57" s="33" t="s">
        <v>78</v>
      </c>
      <c r="K57" s="88"/>
    </row>
    <row r="58" spans="1:11" ht="15.75">
      <c r="A58" s="83"/>
      <c r="B58" s="41" t="s">
        <v>11</v>
      </c>
      <c r="C58" s="5" t="s">
        <v>12</v>
      </c>
      <c r="D58" s="6" t="s">
        <v>8</v>
      </c>
      <c r="E58" s="7">
        <v>34</v>
      </c>
      <c r="F58" s="7">
        <v>62</v>
      </c>
      <c r="G58" s="8"/>
      <c r="H58" s="9">
        <v>10</v>
      </c>
      <c r="I58" s="34">
        <f t="shared" si="2"/>
        <v>620</v>
      </c>
      <c r="J58" s="31" t="s">
        <v>72</v>
      </c>
      <c r="K58" s="88"/>
    </row>
    <row r="59" spans="1:11" ht="15.75">
      <c r="A59" s="83"/>
      <c r="B59" s="70" t="s">
        <v>9</v>
      </c>
      <c r="C59" s="70"/>
      <c r="D59" s="70"/>
      <c r="E59" s="10">
        <f>SUM(E58:E58)</f>
        <v>34</v>
      </c>
      <c r="F59" s="10">
        <v>62</v>
      </c>
      <c r="G59" s="11"/>
      <c r="H59" s="9">
        <v>10</v>
      </c>
      <c r="I59" s="43">
        <f t="shared" si="2"/>
        <v>620</v>
      </c>
      <c r="J59" s="33" t="s">
        <v>78</v>
      </c>
      <c r="K59" s="88"/>
    </row>
    <row r="60" spans="1:11" ht="15.75">
      <c r="A60" s="83"/>
      <c r="B60" s="41" t="s">
        <v>13</v>
      </c>
      <c r="C60" s="12" t="s">
        <v>12</v>
      </c>
      <c r="D60" s="6" t="s">
        <v>8</v>
      </c>
      <c r="E60" s="7">
        <v>7</v>
      </c>
      <c r="F60" s="7">
        <v>12</v>
      </c>
      <c r="G60" s="8"/>
      <c r="H60" s="9">
        <v>10</v>
      </c>
      <c r="I60" s="34">
        <f t="shared" si="2"/>
        <v>120</v>
      </c>
      <c r="J60" s="31" t="s">
        <v>72</v>
      </c>
      <c r="K60" s="88"/>
    </row>
    <row r="61" spans="1:11" ht="15.75">
      <c r="A61" s="83"/>
      <c r="B61" s="70" t="s">
        <v>9</v>
      </c>
      <c r="C61" s="70"/>
      <c r="D61" s="70"/>
      <c r="E61" s="10">
        <f>SUM(E60:E60)</f>
        <v>7</v>
      </c>
      <c r="F61" s="10">
        <v>12</v>
      </c>
      <c r="G61" s="11"/>
      <c r="H61" s="9">
        <v>10</v>
      </c>
      <c r="I61" s="43">
        <f t="shared" si="2"/>
        <v>120</v>
      </c>
      <c r="J61" s="33" t="s">
        <v>78</v>
      </c>
      <c r="K61" s="88"/>
    </row>
    <row r="62" spans="1:11" ht="15.75">
      <c r="A62" s="83"/>
      <c r="B62" s="40" t="s">
        <v>14</v>
      </c>
      <c r="C62" s="12" t="s">
        <v>12</v>
      </c>
      <c r="D62" s="13" t="s">
        <v>8</v>
      </c>
      <c r="E62" s="7">
        <v>4</v>
      </c>
      <c r="F62" s="7">
        <v>7</v>
      </c>
      <c r="G62" s="8"/>
      <c r="H62" s="9">
        <v>10</v>
      </c>
      <c r="I62" s="34">
        <f t="shared" si="2"/>
        <v>70</v>
      </c>
      <c r="J62" s="31" t="s">
        <v>72</v>
      </c>
      <c r="K62" s="88"/>
    </row>
    <row r="63" spans="1:11" ht="15.75">
      <c r="A63" s="83"/>
      <c r="B63" s="70" t="s">
        <v>9</v>
      </c>
      <c r="C63" s="70"/>
      <c r="D63" s="70"/>
      <c r="E63" s="10">
        <f>SUM(E62:E62)</f>
        <v>4</v>
      </c>
      <c r="F63" s="10">
        <v>7</v>
      </c>
      <c r="G63" s="11"/>
      <c r="H63" s="9">
        <v>10</v>
      </c>
      <c r="I63" s="43">
        <f t="shared" si="2"/>
        <v>70</v>
      </c>
      <c r="J63" s="33" t="s">
        <v>78</v>
      </c>
      <c r="K63" s="88"/>
    </row>
    <row r="64" spans="1:11" ht="15.75">
      <c r="A64" s="83"/>
      <c r="B64" s="40" t="s">
        <v>15</v>
      </c>
      <c r="C64" s="5" t="s">
        <v>12</v>
      </c>
      <c r="D64" s="6" t="s">
        <v>8</v>
      </c>
      <c r="E64" s="7">
        <v>7</v>
      </c>
      <c r="F64" s="7">
        <v>12</v>
      </c>
      <c r="G64" s="8"/>
      <c r="H64" s="9">
        <v>10</v>
      </c>
      <c r="I64" s="34">
        <f t="shared" si="2"/>
        <v>120</v>
      </c>
      <c r="J64" s="31" t="s">
        <v>72</v>
      </c>
      <c r="K64" s="88"/>
    </row>
    <row r="65" spans="1:11" ht="15.75">
      <c r="A65" s="83"/>
      <c r="B65" s="70" t="s">
        <v>9</v>
      </c>
      <c r="C65" s="70"/>
      <c r="D65" s="70"/>
      <c r="E65" s="10">
        <f>SUM(E64:E64)</f>
        <v>7</v>
      </c>
      <c r="F65" s="10">
        <v>12</v>
      </c>
      <c r="G65" s="11"/>
      <c r="H65" s="9">
        <v>10</v>
      </c>
      <c r="I65" s="43">
        <f t="shared" si="2"/>
        <v>120</v>
      </c>
      <c r="J65" s="33" t="s">
        <v>78</v>
      </c>
      <c r="K65" s="88"/>
    </row>
    <row r="66" spans="1:11" ht="15.75">
      <c r="A66" s="83"/>
      <c r="B66" s="41" t="s">
        <v>16</v>
      </c>
      <c r="C66" s="5" t="s">
        <v>12</v>
      </c>
      <c r="D66" s="6" t="s">
        <v>8</v>
      </c>
      <c r="E66" s="7">
        <v>3</v>
      </c>
      <c r="F66" s="7">
        <v>5</v>
      </c>
      <c r="G66" s="8"/>
      <c r="H66" s="9">
        <v>10</v>
      </c>
      <c r="I66" s="34">
        <f t="shared" si="2"/>
        <v>50</v>
      </c>
      <c r="J66" s="31" t="s">
        <v>72</v>
      </c>
      <c r="K66" s="88"/>
    </row>
    <row r="67" spans="1:11" ht="15.75">
      <c r="A67" s="83"/>
      <c r="B67" s="70" t="s">
        <v>9</v>
      </c>
      <c r="C67" s="70"/>
      <c r="D67" s="70"/>
      <c r="E67" s="10">
        <f>SUM(E66:E66)</f>
        <v>3</v>
      </c>
      <c r="F67" s="10">
        <v>5</v>
      </c>
      <c r="G67" s="11"/>
      <c r="H67" s="9">
        <v>10</v>
      </c>
      <c r="I67" s="43">
        <f t="shared" si="2"/>
        <v>50</v>
      </c>
      <c r="J67" s="33" t="s">
        <v>78</v>
      </c>
      <c r="K67" s="88"/>
    </row>
    <row r="68" spans="1:11" ht="15.75">
      <c r="A68" s="83"/>
      <c r="B68" s="41" t="s">
        <v>17</v>
      </c>
      <c r="C68" s="5" t="s">
        <v>12</v>
      </c>
      <c r="D68" s="6" t="s">
        <v>8</v>
      </c>
      <c r="E68" s="7">
        <v>18</v>
      </c>
      <c r="F68" s="7">
        <v>33</v>
      </c>
      <c r="G68" s="8"/>
      <c r="H68" s="9">
        <v>10</v>
      </c>
      <c r="I68" s="34">
        <f t="shared" si="2"/>
        <v>330</v>
      </c>
      <c r="J68" s="31" t="s">
        <v>72</v>
      </c>
      <c r="K68" s="88"/>
    </row>
    <row r="69" spans="1:11" ht="15.75">
      <c r="A69" s="83"/>
      <c r="B69" s="70" t="s">
        <v>9</v>
      </c>
      <c r="C69" s="70"/>
      <c r="D69" s="70"/>
      <c r="E69" s="10">
        <f>SUM(E68:E68)</f>
        <v>18</v>
      </c>
      <c r="F69" s="10">
        <v>33</v>
      </c>
      <c r="G69" s="11"/>
      <c r="H69" s="9">
        <v>10</v>
      </c>
      <c r="I69" s="43">
        <f t="shared" si="2"/>
        <v>330</v>
      </c>
      <c r="J69" s="32" t="s">
        <v>78</v>
      </c>
      <c r="K69" s="88"/>
    </row>
    <row r="70" spans="1:11" ht="15.75">
      <c r="A70" s="83"/>
      <c r="B70" s="82" t="s">
        <v>18</v>
      </c>
      <c r="C70" s="12" t="s">
        <v>12</v>
      </c>
      <c r="D70" s="6" t="s">
        <v>8</v>
      </c>
      <c r="E70" s="7">
        <v>13</v>
      </c>
      <c r="F70" s="7">
        <v>22</v>
      </c>
      <c r="G70" s="8"/>
      <c r="H70" s="9">
        <v>10</v>
      </c>
      <c r="I70" s="34">
        <f t="shared" si="2"/>
        <v>220</v>
      </c>
      <c r="J70" s="31" t="s">
        <v>72</v>
      </c>
      <c r="K70" s="88"/>
    </row>
    <row r="71" spans="1:11" ht="15.75">
      <c r="A71" s="83"/>
      <c r="B71" s="85"/>
      <c r="C71" s="12" t="s">
        <v>7</v>
      </c>
      <c r="D71" s="6" t="s">
        <v>8</v>
      </c>
      <c r="E71" s="7">
        <v>8</v>
      </c>
      <c r="F71" s="7">
        <v>15</v>
      </c>
      <c r="G71" s="8"/>
      <c r="H71" s="9">
        <v>10</v>
      </c>
      <c r="I71" s="34">
        <f t="shared" si="2"/>
        <v>150</v>
      </c>
      <c r="J71" s="32" t="s">
        <v>78</v>
      </c>
      <c r="K71" s="88"/>
    </row>
    <row r="72" spans="1:11" ht="15.75">
      <c r="A72" s="83"/>
      <c r="B72" s="70" t="s">
        <v>9</v>
      </c>
      <c r="C72" s="70"/>
      <c r="D72" s="70"/>
      <c r="E72" s="10">
        <f>SUM(E70:E71)</f>
        <v>21</v>
      </c>
      <c r="F72" s="10">
        <f>SUM(F70:F71)</f>
        <v>37</v>
      </c>
      <c r="G72" s="11"/>
      <c r="H72" s="9">
        <v>10</v>
      </c>
      <c r="I72" s="34">
        <f t="shared" si="2"/>
        <v>370</v>
      </c>
      <c r="J72" s="44"/>
      <c r="K72" s="88"/>
    </row>
    <row r="73" spans="1:11" ht="15.75">
      <c r="A73" s="83"/>
      <c r="B73" s="82" t="s">
        <v>19</v>
      </c>
      <c r="C73" s="12" t="s">
        <v>12</v>
      </c>
      <c r="D73" s="13" t="s">
        <v>8</v>
      </c>
      <c r="E73" s="7">
        <v>19</v>
      </c>
      <c r="F73" s="7">
        <v>35</v>
      </c>
      <c r="G73" s="8"/>
      <c r="H73" s="9">
        <v>10</v>
      </c>
      <c r="I73" s="34">
        <f t="shared" si="2"/>
        <v>350</v>
      </c>
      <c r="J73" s="32" t="s">
        <v>72</v>
      </c>
      <c r="K73" s="88"/>
    </row>
    <row r="74" spans="1:11" ht="15.75">
      <c r="A74" s="83"/>
      <c r="B74" s="85"/>
      <c r="C74" s="12" t="s">
        <v>7</v>
      </c>
      <c r="D74" s="13" t="s">
        <v>8</v>
      </c>
      <c r="E74" s="7">
        <v>3</v>
      </c>
      <c r="F74" s="7">
        <v>5</v>
      </c>
      <c r="G74" s="8"/>
      <c r="H74" s="9">
        <v>10</v>
      </c>
      <c r="I74" s="34">
        <f t="shared" si="2"/>
        <v>50</v>
      </c>
      <c r="J74" s="32" t="s">
        <v>78</v>
      </c>
      <c r="K74" s="88"/>
    </row>
    <row r="75" spans="1:11" ht="15.75">
      <c r="A75" s="83"/>
      <c r="B75" s="70" t="s">
        <v>9</v>
      </c>
      <c r="C75" s="70"/>
      <c r="D75" s="70"/>
      <c r="E75" s="10">
        <f>SUM(E73:E74)</f>
        <v>22</v>
      </c>
      <c r="F75" s="10">
        <f>SUM(F73:F74)</f>
        <v>40</v>
      </c>
      <c r="G75" s="11"/>
      <c r="H75" s="9">
        <v>10</v>
      </c>
      <c r="I75" s="34">
        <f t="shared" si="2"/>
        <v>400</v>
      </c>
      <c r="J75" s="44"/>
      <c r="K75" s="88"/>
    </row>
    <row r="76" spans="1:11" ht="15.75">
      <c r="A76" s="83"/>
      <c r="B76" s="82" t="s">
        <v>20</v>
      </c>
      <c r="C76" s="5" t="s">
        <v>12</v>
      </c>
      <c r="D76" s="6" t="s">
        <v>8</v>
      </c>
      <c r="E76" s="7">
        <v>15</v>
      </c>
      <c r="F76" s="7">
        <v>27</v>
      </c>
      <c r="G76" s="8"/>
      <c r="H76" s="9">
        <v>10</v>
      </c>
      <c r="I76" s="34">
        <f t="shared" si="2"/>
        <v>270</v>
      </c>
      <c r="J76" s="32" t="s">
        <v>72</v>
      </c>
      <c r="K76" s="88"/>
    </row>
    <row r="77" spans="1:11" ht="15.75">
      <c r="A77" s="83"/>
      <c r="B77" s="85"/>
      <c r="C77" s="5" t="s">
        <v>7</v>
      </c>
      <c r="D77" s="6" t="s">
        <v>8</v>
      </c>
      <c r="E77" s="7">
        <v>4</v>
      </c>
      <c r="F77" s="7">
        <v>7</v>
      </c>
      <c r="G77" s="8"/>
      <c r="H77" s="9">
        <v>10</v>
      </c>
      <c r="I77" s="34">
        <f t="shared" si="2"/>
        <v>70</v>
      </c>
      <c r="J77" s="32" t="s">
        <v>78</v>
      </c>
      <c r="K77" s="88"/>
    </row>
    <row r="78" spans="1:11" ht="15.75">
      <c r="A78" s="83"/>
      <c r="B78" s="70" t="s">
        <v>9</v>
      </c>
      <c r="C78" s="70"/>
      <c r="D78" s="70"/>
      <c r="E78" s="10">
        <f>SUM(E76:E77)</f>
        <v>19</v>
      </c>
      <c r="F78" s="10">
        <f>SUM(F76:F77)</f>
        <v>34</v>
      </c>
      <c r="G78" s="11"/>
      <c r="H78" s="9">
        <v>10</v>
      </c>
      <c r="I78" s="34">
        <f t="shared" si="2"/>
        <v>340</v>
      </c>
      <c r="J78" s="44"/>
      <c r="K78" s="88"/>
    </row>
    <row r="79" spans="1:11" ht="15.75">
      <c r="A79" s="83"/>
      <c r="B79" s="41" t="s">
        <v>21</v>
      </c>
      <c r="C79" s="5" t="s">
        <v>12</v>
      </c>
      <c r="D79" s="6" t="s">
        <v>8</v>
      </c>
      <c r="E79" s="7">
        <v>9</v>
      </c>
      <c r="F79" s="7">
        <v>16</v>
      </c>
      <c r="G79" s="8"/>
      <c r="H79" s="9">
        <v>10</v>
      </c>
      <c r="I79" s="34">
        <f t="shared" si="2"/>
        <v>160</v>
      </c>
      <c r="J79" s="31" t="s">
        <v>72</v>
      </c>
      <c r="K79" s="88"/>
    </row>
    <row r="80" spans="1:11" ht="15.75">
      <c r="A80" s="83"/>
      <c r="B80" s="70" t="s">
        <v>9</v>
      </c>
      <c r="C80" s="70"/>
      <c r="D80" s="70"/>
      <c r="E80" s="10">
        <f>SUM(E79:E79)</f>
        <v>9</v>
      </c>
      <c r="F80" s="10">
        <v>16</v>
      </c>
      <c r="G80" s="11"/>
      <c r="H80" s="9">
        <v>10</v>
      </c>
      <c r="I80" s="34">
        <f t="shared" si="2"/>
        <v>160</v>
      </c>
      <c r="J80" s="32" t="s">
        <v>78</v>
      </c>
      <c r="K80" s="88"/>
    </row>
    <row r="81" spans="1:11" ht="15.75">
      <c r="A81" s="83"/>
      <c r="B81" s="41" t="s">
        <v>22</v>
      </c>
      <c r="C81" s="5" t="s">
        <v>7</v>
      </c>
      <c r="D81" s="6" t="s">
        <v>8</v>
      </c>
      <c r="E81" s="7">
        <v>11</v>
      </c>
      <c r="F81" s="7">
        <v>20</v>
      </c>
      <c r="G81" s="8"/>
      <c r="H81" s="9">
        <v>10</v>
      </c>
      <c r="I81" s="34">
        <f t="shared" si="2"/>
        <v>200</v>
      </c>
      <c r="J81" s="31" t="s">
        <v>72</v>
      </c>
      <c r="K81" s="88"/>
    </row>
    <row r="82" spans="1:11" ht="15.75">
      <c r="A82" s="83"/>
      <c r="B82" s="70" t="s">
        <v>9</v>
      </c>
      <c r="C82" s="70"/>
      <c r="D82" s="70"/>
      <c r="E82" s="10">
        <f>SUM(E81:E81)</f>
        <v>11</v>
      </c>
      <c r="F82" s="10">
        <v>20</v>
      </c>
      <c r="G82" s="11"/>
      <c r="H82" s="9">
        <v>10</v>
      </c>
      <c r="I82" s="34">
        <f t="shared" si="2"/>
        <v>200</v>
      </c>
      <c r="J82" s="32" t="s">
        <v>78</v>
      </c>
      <c r="K82" s="88"/>
    </row>
    <row r="83" spans="1:11" ht="15.75">
      <c r="A83" s="83"/>
      <c r="B83" s="58" t="s">
        <v>23</v>
      </c>
      <c r="C83" s="14" t="s">
        <v>7</v>
      </c>
      <c r="D83" s="13" t="s">
        <v>8</v>
      </c>
      <c r="E83" s="7">
        <v>8</v>
      </c>
      <c r="F83" s="7">
        <v>15</v>
      </c>
      <c r="G83" s="11"/>
      <c r="H83" s="9">
        <v>10</v>
      </c>
      <c r="I83" s="34">
        <f t="shared" si="2"/>
        <v>150</v>
      </c>
      <c r="J83" s="31" t="s">
        <v>72</v>
      </c>
      <c r="K83" s="88"/>
    </row>
    <row r="84" spans="1:11" ht="15.75">
      <c r="A84" s="83"/>
      <c r="B84" s="70" t="s">
        <v>9</v>
      </c>
      <c r="C84" s="70"/>
      <c r="D84" s="70"/>
      <c r="E84" s="10">
        <f>SUM(E83:E83)</f>
        <v>8</v>
      </c>
      <c r="F84" s="10">
        <v>15</v>
      </c>
      <c r="G84" s="11"/>
      <c r="H84" s="9">
        <v>10</v>
      </c>
      <c r="I84" s="34">
        <f t="shared" si="2"/>
        <v>150</v>
      </c>
      <c r="J84" s="32" t="s">
        <v>78</v>
      </c>
      <c r="K84" s="88"/>
    </row>
    <row r="85" spans="1:11" ht="15.75">
      <c r="A85" s="83"/>
      <c r="B85" s="82" t="s">
        <v>51</v>
      </c>
      <c r="C85" s="71" t="s">
        <v>62</v>
      </c>
      <c r="D85" s="6" t="s">
        <v>26</v>
      </c>
      <c r="E85" s="7">
        <v>20</v>
      </c>
      <c r="F85" s="7">
        <v>33</v>
      </c>
      <c r="G85" s="11"/>
      <c r="H85" s="9">
        <v>10</v>
      </c>
      <c r="I85" s="34">
        <f t="shared" si="2"/>
        <v>330</v>
      </c>
      <c r="J85" s="31" t="s">
        <v>75</v>
      </c>
      <c r="K85" s="88"/>
    </row>
    <row r="86" spans="1:11" ht="15.75">
      <c r="A86" s="83"/>
      <c r="B86" s="93"/>
      <c r="C86" s="72"/>
      <c r="D86" s="6" t="s">
        <v>27</v>
      </c>
      <c r="E86" s="7">
        <v>4</v>
      </c>
      <c r="F86" s="7">
        <v>7</v>
      </c>
      <c r="G86" s="11"/>
      <c r="H86" s="9">
        <v>10</v>
      </c>
      <c r="I86" s="34">
        <f t="shared" si="2"/>
        <v>70</v>
      </c>
      <c r="J86" s="32" t="s">
        <v>77</v>
      </c>
      <c r="K86" s="88"/>
    </row>
    <row r="87" spans="1:11" ht="15.75">
      <c r="A87" s="83"/>
      <c r="B87" s="85"/>
      <c r="C87" s="73"/>
      <c r="D87" s="6" t="s">
        <v>8</v>
      </c>
      <c r="E87" s="7">
        <v>124</v>
      </c>
      <c r="F87" s="7">
        <v>7</v>
      </c>
      <c r="G87" s="11"/>
      <c r="H87" s="9">
        <v>10</v>
      </c>
      <c r="I87" s="34">
        <f t="shared" si="2"/>
        <v>70</v>
      </c>
      <c r="J87" s="46"/>
      <c r="K87" s="88"/>
    </row>
    <row r="88" spans="1:11" ht="15.75">
      <c r="A88" s="83"/>
      <c r="B88" s="70" t="s">
        <v>9</v>
      </c>
      <c r="C88" s="70"/>
      <c r="D88" s="70"/>
      <c r="E88" s="10">
        <f>SUM(E85:E87)</f>
        <v>148</v>
      </c>
      <c r="F88" s="10">
        <v>225</v>
      </c>
      <c r="G88" s="11"/>
      <c r="H88" s="9">
        <v>10</v>
      </c>
      <c r="I88" s="34">
        <f t="shared" si="2"/>
        <v>2250</v>
      </c>
      <c r="J88" s="44"/>
      <c r="K88" s="88"/>
    </row>
    <row r="89" spans="1:11" ht="15.75">
      <c r="A89" s="83"/>
      <c r="B89" s="58" t="s">
        <v>24</v>
      </c>
      <c r="C89" s="5" t="s">
        <v>62</v>
      </c>
      <c r="D89" s="13" t="s">
        <v>8</v>
      </c>
      <c r="E89" s="7">
        <v>12</v>
      </c>
      <c r="F89" s="7">
        <v>22</v>
      </c>
      <c r="G89" s="11"/>
      <c r="H89" s="9">
        <v>10</v>
      </c>
      <c r="I89" s="34">
        <f t="shared" si="2"/>
        <v>220</v>
      </c>
      <c r="J89" s="31" t="s">
        <v>72</v>
      </c>
      <c r="K89" s="88"/>
    </row>
    <row r="90" spans="1:11" ht="15.75">
      <c r="A90" s="83"/>
      <c r="B90" s="70" t="s">
        <v>9</v>
      </c>
      <c r="C90" s="70"/>
      <c r="D90" s="70"/>
      <c r="E90" s="10">
        <f>SUM(E89:E89)</f>
        <v>12</v>
      </c>
      <c r="F90" s="10">
        <v>22</v>
      </c>
      <c r="G90" s="11"/>
      <c r="H90" s="9">
        <v>10</v>
      </c>
      <c r="I90" s="34">
        <f t="shared" si="2"/>
        <v>220</v>
      </c>
      <c r="J90" s="32" t="s">
        <v>78</v>
      </c>
      <c r="K90" s="88"/>
    </row>
    <row r="91" spans="1:11" ht="15.75">
      <c r="A91" s="83"/>
      <c r="B91" s="86" t="s">
        <v>25</v>
      </c>
      <c r="C91" s="71" t="s">
        <v>12</v>
      </c>
      <c r="D91" s="13" t="s">
        <v>26</v>
      </c>
      <c r="E91" s="15">
        <v>1</v>
      </c>
      <c r="F91" s="15">
        <v>2</v>
      </c>
      <c r="G91" s="11"/>
      <c r="H91" s="9">
        <v>10</v>
      </c>
      <c r="I91" s="34">
        <f t="shared" si="2"/>
        <v>20</v>
      </c>
      <c r="J91" s="31" t="s">
        <v>72</v>
      </c>
      <c r="K91" s="88"/>
    </row>
    <row r="92" spans="1:11" ht="15.75">
      <c r="A92" s="83"/>
      <c r="B92" s="72"/>
      <c r="C92" s="72"/>
      <c r="D92" s="13" t="s">
        <v>27</v>
      </c>
      <c r="E92" s="15">
        <v>2</v>
      </c>
      <c r="F92" s="15">
        <v>3</v>
      </c>
      <c r="G92" s="11"/>
      <c r="H92" s="9">
        <v>10</v>
      </c>
      <c r="I92" s="34">
        <f t="shared" si="2"/>
        <v>30</v>
      </c>
      <c r="J92" s="32" t="s">
        <v>78</v>
      </c>
      <c r="K92" s="88"/>
    </row>
    <row r="93" spans="1:11" ht="15.75">
      <c r="A93" s="83"/>
      <c r="B93" s="73"/>
      <c r="C93" s="73"/>
      <c r="D93" s="13" t="s">
        <v>8</v>
      </c>
      <c r="E93" s="7">
        <v>19</v>
      </c>
      <c r="F93" s="7">
        <v>35</v>
      </c>
      <c r="G93" s="11"/>
      <c r="H93" s="9">
        <v>10</v>
      </c>
      <c r="I93" s="34">
        <f t="shared" si="2"/>
        <v>350</v>
      </c>
      <c r="J93" s="46"/>
      <c r="K93" s="88"/>
    </row>
    <row r="94" spans="1:11" ht="15.75">
      <c r="A94" s="83"/>
      <c r="B94" s="70" t="s">
        <v>9</v>
      </c>
      <c r="C94" s="70"/>
      <c r="D94" s="70"/>
      <c r="E94" s="10">
        <f>SUM(E91:E93)</f>
        <v>22</v>
      </c>
      <c r="F94" s="10">
        <f>SUM(F91:F93)</f>
        <v>40</v>
      </c>
      <c r="G94" s="11"/>
      <c r="H94" s="9">
        <v>10</v>
      </c>
      <c r="I94" s="34">
        <f t="shared" si="2"/>
        <v>400</v>
      </c>
      <c r="J94" s="44"/>
      <c r="K94" s="88"/>
    </row>
    <row r="95" spans="1:11" ht="15.75">
      <c r="A95" s="83"/>
      <c r="B95" s="86" t="s">
        <v>28</v>
      </c>
      <c r="C95" s="71" t="s">
        <v>12</v>
      </c>
      <c r="D95" s="13" t="s">
        <v>26</v>
      </c>
      <c r="E95" s="7">
        <v>4</v>
      </c>
      <c r="F95" s="7">
        <v>7</v>
      </c>
      <c r="G95" s="11"/>
      <c r="H95" s="9">
        <v>10</v>
      </c>
      <c r="I95" s="34">
        <f t="shared" si="2"/>
        <v>70</v>
      </c>
      <c r="J95" s="31" t="s">
        <v>72</v>
      </c>
      <c r="K95" s="88"/>
    </row>
    <row r="96" spans="1:11" ht="15.75">
      <c r="A96" s="83"/>
      <c r="B96" s="72"/>
      <c r="C96" s="72"/>
      <c r="D96" s="13" t="s">
        <v>27</v>
      </c>
      <c r="E96" s="7">
        <v>4</v>
      </c>
      <c r="F96" s="7">
        <v>7</v>
      </c>
      <c r="G96" s="11"/>
      <c r="H96" s="9">
        <v>10</v>
      </c>
      <c r="I96" s="34">
        <f t="shared" si="2"/>
        <v>70</v>
      </c>
      <c r="J96" s="32" t="s">
        <v>78</v>
      </c>
      <c r="K96" s="88"/>
    </row>
    <row r="97" spans="1:11" ht="15.75">
      <c r="A97" s="83"/>
      <c r="B97" s="73"/>
      <c r="C97" s="73"/>
      <c r="D97" s="6" t="s">
        <v>8</v>
      </c>
      <c r="E97" s="7">
        <v>33</v>
      </c>
      <c r="F97" s="7">
        <v>60</v>
      </c>
      <c r="G97" s="8"/>
      <c r="H97" s="9">
        <v>10</v>
      </c>
      <c r="I97" s="34">
        <f t="shared" si="2"/>
        <v>600</v>
      </c>
      <c r="J97" s="46"/>
      <c r="K97" s="88"/>
    </row>
    <row r="98" spans="1:11" ht="15.75">
      <c r="A98" s="83"/>
      <c r="B98" s="70" t="s">
        <v>9</v>
      </c>
      <c r="C98" s="70"/>
      <c r="D98" s="70"/>
      <c r="E98" s="10">
        <f>SUM(E95:E97)</f>
        <v>41</v>
      </c>
      <c r="F98" s="10">
        <f>SUM(F95:F97)</f>
        <v>74</v>
      </c>
      <c r="G98" s="11"/>
      <c r="H98" s="9">
        <v>10</v>
      </c>
      <c r="I98" s="34">
        <f t="shared" si="2"/>
        <v>740</v>
      </c>
      <c r="J98" s="44"/>
      <c r="K98" s="88"/>
    </row>
    <row r="99" spans="1:11" ht="15.75">
      <c r="A99" s="83"/>
      <c r="B99" s="58" t="s">
        <v>29</v>
      </c>
      <c r="C99" s="14" t="s">
        <v>12</v>
      </c>
      <c r="D99" s="13" t="s">
        <v>8</v>
      </c>
      <c r="E99" s="7">
        <v>20</v>
      </c>
      <c r="F99" s="7">
        <v>36</v>
      </c>
      <c r="G99" s="11"/>
      <c r="H99" s="9">
        <v>10</v>
      </c>
      <c r="I99" s="34">
        <f t="shared" si="2"/>
        <v>360</v>
      </c>
      <c r="J99" s="31" t="s">
        <v>72</v>
      </c>
      <c r="K99" s="88"/>
    </row>
    <row r="100" spans="1:11" ht="15.75">
      <c r="A100" s="83"/>
      <c r="B100" s="70" t="s">
        <v>9</v>
      </c>
      <c r="C100" s="70"/>
      <c r="D100" s="70"/>
      <c r="E100" s="10">
        <f>SUM(E99:E99)</f>
        <v>20</v>
      </c>
      <c r="F100" s="10">
        <v>36</v>
      </c>
      <c r="G100" s="11"/>
      <c r="H100" s="9">
        <v>10</v>
      </c>
      <c r="I100" s="34">
        <f t="shared" si="2"/>
        <v>360</v>
      </c>
      <c r="J100" s="32" t="s">
        <v>78</v>
      </c>
      <c r="K100" s="88"/>
    </row>
    <row r="101" spans="1:11" ht="15.75">
      <c r="A101" s="83"/>
      <c r="B101" s="86" t="s">
        <v>30</v>
      </c>
      <c r="C101" s="71" t="s">
        <v>12</v>
      </c>
      <c r="D101" s="13" t="s">
        <v>26</v>
      </c>
      <c r="E101" s="7">
        <v>4</v>
      </c>
      <c r="F101" s="7">
        <v>7</v>
      </c>
      <c r="G101" s="11"/>
      <c r="H101" s="9">
        <v>10</v>
      </c>
      <c r="I101" s="34">
        <f t="shared" si="2"/>
        <v>70</v>
      </c>
      <c r="J101" s="31" t="s">
        <v>72</v>
      </c>
      <c r="K101" s="88"/>
    </row>
    <row r="102" spans="1:11" ht="15.75">
      <c r="A102" s="83"/>
      <c r="B102" s="72"/>
      <c r="C102" s="72"/>
      <c r="D102" s="13" t="s">
        <v>27</v>
      </c>
      <c r="E102" s="7">
        <v>3</v>
      </c>
      <c r="F102" s="7">
        <v>5</v>
      </c>
      <c r="G102" s="11"/>
      <c r="H102" s="9">
        <v>10</v>
      </c>
      <c r="I102" s="34">
        <f t="shared" si="2"/>
        <v>50</v>
      </c>
      <c r="J102" s="32" t="s">
        <v>78</v>
      </c>
      <c r="K102" s="88"/>
    </row>
    <row r="103" spans="1:11" ht="15.75">
      <c r="A103" s="83"/>
      <c r="B103" s="73"/>
      <c r="C103" s="73"/>
      <c r="D103" s="6" t="s">
        <v>8</v>
      </c>
      <c r="E103" s="7">
        <v>28</v>
      </c>
      <c r="F103" s="7">
        <v>51</v>
      </c>
      <c r="G103" s="8"/>
      <c r="H103" s="9">
        <v>10</v>
      </c>
      <c r="I103" s="34">
        <f t="shared" si="2"/>
        <v>510</v>
      </c>
      <c r="J103" s="46"/>
      <c r="K103" s="88"/>
    </row>
    <row r="104" spans="1:11" ht="15.75">
      <c r="A104" s="83"/>
      <c r="B104" s="70" t="s">
        <v>9</v>
      </c>
      <c r="C104" s="70"/>
      <c r="D104" s="70"/>
      <c r="E104" s="10">
        <f>SUM(E101:E103)</f>
        <v>35</v>
      </c>
      <c r="F104" s="10">
        <f>SUM(F101:F103)</f>
        <v>63</v>
      </c>
      <c r="G104" s="11"/>
      <c r="H104" s="9">
        <v>10</v>
      </c>
      <c r="I104" s="34">
        <f t="shared" si="2"/>
        <v>630</v>
      </c>
      <c r="J104" s="44"/>
      <c r="K104" s="88"/>
    </row>
    <row r="105" spans="1:11" ht="15.75">
      <c r="A105" s="83"/>
      <c r="B105" s="83" t="s">
        <v>31</v>
      </c>
      <c r="C105" s="95" t="s">
        <v>12</v>
      </c>
      <c r="D105" s="13" t="s">
        <v>26</v>
      </c>
      <c r="E105" s="7">
        <v>6</v>
      </c>
      <c r="F105" s="7">
        <v>10</v>
      </c>
      <c r="G105" s="8"/>
      <c r="H105" s="9">
        <v>10</v>
      </c>
      <c r="I105" s="34">
        <f t="shared" si="2"/>
        <v>100</v>
      </c>
      <c r="J105" s="31" t="s">
        <v>72</v>
      </c>
      <c r="K105" s="88"/>
    </row>
    <row r="106" spans="1:11" ht="15.75">
      <c r="A106" s="83"/>
      <c r="B106" s="93"/>
      <c r="C106" s="93"/>
      <c r="D106" s="13" t="s">
        <v>27</v>
      </c>
      <c r="E106" s="7">
        <v>1</v>
      </c>
      <c r="F106" s="7">
        <v>2</v>
      </c>
      <c r="G106" s="8"/>
      <c r="H106" s="9">
        <v>10</v>
      </c>
      <c r="I106" s="34">
        <f t="shared" si="2"/>
        <v>20</v>
      </c>
      <c r="J106" s="32" t="s">
        <v>78</v>
      </c>
      <c r="K106" s="88"/>
    </row>
    <row r="107" spans="1:11" ht="15.75">
      <c r="A107" s="83"/>
      <c r="B107" s="93"/>
      <c r="C107" s="85"/>
      <c r="D107" s="13" t="s">
        <v>8</v>
      </c>
      <c r="E107" s="7">
        <v>28</v>
      </c>
      <c r="F107" s="7">
        <v>51</v>
      </c>
      <c r="G107" s="8"/>
      <c r="H107" s="9">
        <v>10</v>
      </c>
      <c r="I107" s="34">
        <f t="shared" si="2"/>
        <v>510</v>
      </c>
      <c r="J107" s="46"/>
      <c r="K107" s="88"/>
    </row>
    <row r="108" spans="1:11" ht="15.75">
      <c r="A108" s="83"/>
      <c r="B108" s="70" t="s">
        <v>9</v>
      </c>
      <c r="C108" s="70"/>
      <c r="D108" s="70"/>
      <c r="E108" s="10">
        <f>SUM(E105:E107)</f>
        <v>35</v>
      </c>
      <c r="F108" s="10">
        <f>SUM(F105:F107)</f>
        <v>63</v>
      </c>
      <c r="G108" s="11"/>
      <c r="H108" s="9">
        <v>10</v>
      </c>
      <c r="I108" s="34">
        <f t="shared" si="2"/>
        <v>630</v>
      </c>
      <c r="J108" s="44"/>
      <c r="K108" s="88"/>
    </row>
    <row r="109" spans="1:11" ht="15.75">
      <c r="A109" s="83"/>
      <c r="B109" s="59" t="s">
        <v>32</v>
      </c>
      <c r="C109" s="16" t="s">
        <v>7</v>
      </c>
      <c r="D109" s="13" t="s">
        <v>8</v>
      </c>
      <c r="E109" s="7">
        <v>30</v>
      </c>
      <c r="F109" s="7">
        <v>55</v>
      </c>
      <c r="G109" s="8"/>
      <c r="H109" s="9">
        <v>10</v>
      </c>
      <c r="I109" s="34">
        <f t="shared" si="2"/>
        <v>550</v>
      </c>
      <c r="J109" s="31" t="s">
        <v>72</v>
      </c>
      <c r="K109" s="88"/>
    </row>
    <row r="110" spans="1:11" ht="15.75">
      <c r="A110" s="83"/>
      <c r="B110" s="70" t="s">
        <v>9</v>
      </c>
      <c r="C110" s="70"/>
      <c r="D110" s="70"/>
      <c r="E110" s="10">
        <f>SUM(E109:E109)</f>
        <v>30</v>
      </c>
      <c r="F110" s="10">
        <v>55</v>
      </c>
      <c r="G110" s="11"/>
      <c r="H110" s="9">
        <v>10</v>
      </c>
      <c r="I110" s="34">
        <f t="shared" si="2"/>
        <v>550</v>
      </c>
      <c r="J110" s="32" t="s">
        <v>78</v>
      </c>
      <c r="K110" s="88"/>
    </row>
    <row r="111" spans="1:11" ht="15.75">
      <c r="A111" s="83"/>
      <c r="B111" s="86" t="s">
        <v>33</v>
      </c>
      <c r="C111" s="71" t="s">
        <v>7</v>
      </c>
      <c r="D111" s="13" t="s">
        <v>26</v>
      </c>
      <c r="E111" s="7">
        <v>2</v>
      </c>
      <c r="F111" s="7">
        <v>3</v>
      </c>
      <c r="G111" s="11"/>
      <c r="H111" s="9">
        <v>10</v>
      </c>
      <c r="I111" s="34">
        <f t="shared" si="2"/>
        <v>30</v>
      </c>
      <c r="J111" s="31" t="s">
        <v>72</v>
      </c>
      <c r="K111" s="88"/>
    </row>
    <row r="112" spans="1:11" ht="15.75">
      <c r="A112" s="83"/>
      <c r="B112" s="72"/>
      <c r="C112" s="72"/>
      <c r="D112" s="13" t="s">
        <v>27</v>
      </c>
      <c r="E112" s="7">
        <v>3</v>
      </c>
      <c r="F112" s="7">
        <v>5</v>
      </c>
      <c r="G112" s="11"/>
      <c r="H112" s="9">
        <v>10</v>
      </c>
      <c r="I112" s="34">
        <f t="shared" si="2"/>
        <v>50</v>
      </c>
      <c r="J112" s="32" t="s">
        <v>78</v>
      </c>
      <c r="K112" s="88"/>
    </row>
    <row r="113" spans="1:11" ht="15.75">
      <c r="A113" s="83"/>
      <c r="B113" s="73"/>
      <c r="C113" s="73"/>
      <c r="D113" s="13" t="s">
        <v>8</v>
      </c>
      <c r="E113" s="7">
        <v>33</v>
      </c>
      <c r="F113" s="7">
        <v>60</v>
      </c>
      <c r="G113" s="11"/>
      <c r="H113" s="9">
        <v>10</v>
      </c>
      <c r="I113" s="34">
        <f t="shared" si="2"/>
        <v>600</v>
      </c>
      <c r="J113" s="46"/>
      <c r="K113" s="88"/>
    </row>
    <row r="114" spans="1:11" ht="15.75">
      <c r="A114" s="83"/>
      <c r="B114" s="70" t="s">
        <v>9</v>
      </c>
      <c r="C114" s="70"/>
      <c r="D114" s="70"/>
      <c r="E114" s="10">
        <f>SUM(E111:E113)</f>
        <v>38</v>
      </c>
      <c r="F114" s="10">
        <f>SUM(F111:F113)</f>
        <v>68</v>
      </c>
      <c r="G114" s="11"/>
      <c r="H114" s="9">
        <v>10</v>
      </c>
      <c r="I114" s="34">
        <f t="shared" si="2"/>
        <v>680</v>
      </c>
      <c r="J114" s="44"/>
      <c r="K114" s="88"/>
    </row>
    <row r="115" spans="1:11" ht="15.75">
      <c r="A115" s="83"/>
      <c r="B115" s="59" t="s">
        <v>34</v>
      </c>
      <c r="C115" s="16" t="s">
        <v>12</v>
      </c>
      <c r="D115" s="6" t="s">
        <v>8</v>
      </c>
      <c r="E115" s="7">
        <v>15</v>
      </c>
      <c r="F115" s="7">
        <v>27</v>
      </c>
      <c r="G115" s="8"/>
      <c r="H115" s="9">
        <v>10</v>
      </c>
      <c r="I115" s="34">
        <f t="shared" si="2"/>
        <v>270</v>
      </c>
      <c r="J115" s="31" t="s">
        <v>72</v>
      </c>
      <c r="K115" s="88"/>
    </row>
    <row r="116" spans="1:11" ht="15.75">
      <c r="A116" s="83"/>
      <c r="B116" s="70" t="s">
        <v>9</v>
      </c>
      <c r="C116" s="70"/>
      <c r="D116" s="70"/>
      <c r="E116" s="10">
        <f>SUM(E115:E115)</f>
        <v>15</v>
      </c>
      <c r="F116" s="10">
        <v>27</v>
      </c>
      <c r="G116" s="11"/>
      <c r="H116" s="9">
        <v>10</v>
      </c>
      <c r="I116" s="34">
        <f t="shared" si="2"/>
        <v>270</v>
      </c>
      <c r="J116" s="32" t="s">
        <v>78</v>
      </c>
      <c r="K116" s="88"/>
    </row>
    <row r="117" spans="1:11" ht="15.75">
      <c r="A117" s="83"/>
      <c r="B117" s="58" t="s">
        <v>35</v>
      </c>
      <c r="C117" s="14" t="s">
        <v>12</v>
      </c>
      <c r="D117" s="13" t="s">
        <v>8</v>
      </c>
      <c r="E117" s="7">
        <v>9</v>
      </c>
      <c r="F117" s="7">
        <v>16</v>
      </c>
      <c r="G117" s="11"/>
      <c r="H117" s="9">
        <v>10</v>
      </c>
      <c r="I117" s="34">
        <f t="shared" si="2"/>
        <v>160</v>
      </c>
      <c r="J117" s="31" t="s">
        <v>72</v>
      </c>
      <c r="K117" s="88"/>
    </row>
    <row r="118" spans="1:11" ht="15.75">
      <c r="A118" s="83"/>
      <c r="B118" s="70" t="s">
        <v>9</v>
      </c>
      <c r="C118" s="70"/>
      <c r="D118" s="70"/>
      <c r="E118" s="10">
        <f>SUM(E117:E117)</f>
        <v>9</v>
      </c>
      <c r="F118" s="10">
        <v>16</v>
      </c>
      <c r="G118" s="11"/>
      <c r="H118" s="9">
        <v>10</v>
      </c>
      <c r="I118" s="34">
        <f t="shared" si="2"/>
        <v>160</v>
      </c>
      <c r="J118" s="32" t="s">
        <v>78</v>
      </c>
      <c r="K118" s="88"/>
    </row>
    <row r="119" spans="1:11" ht="15.75">
      <c r="A119" s="83"/>
      <c r="B119" s="58" t="s">
        <v>36</v>
      </c>
      <c r="C119" s="14" t="s">
        <v>12</v>
      </c>
      <c r="D119" s="13" t="s">
        <v>8</v>
      </c>
      <c r="E119" s="7">
        <v>24</v>
      </c>
      <c r="F119" s="7">
        <v>44</v>
      </c>
      <c r="G119" s="11"/>
      <c r="H119" s="9">
        <v>10</v>
      </c>
      <c r="I119" s="34">
        <f aca="true" t="shared" si="3" ref="I119:I159">F119*H119</f>
        <v>440</v>
      </c>
      <c r="J119" s="31" t="s">
        <v>72</v>
      </c>
      <c r="K119" s="88"/>
    </row>
    <row r="120" spans="1:11" ht="15.75">
      <c r="A120" s="83"/>
      <c r="B120" s="70" t="s">
        <v>9</v>
      </c>
      <c r="C120" s="70"/>
      <c r="D120" s="70"/>
      <c r="E120" s="10">
        <f>SUM(E119:E119)</f>
        <v>24</v>
      </c>
      <c r="F120" s="10">
        <v>44</v>
      </c>
      <c r="G120" s="11"/>
      <c r="H120" s="9">
        <v>10</v>
      </c>
      <c r="I120" s="34">
        <f t="shared" si="3"/>
        <v>440</v>
      </c>
      <c r="J120" s="32" t="s">
        <v>78</v>
      </c>
      <c r="K120" s="88"/>
    </row>
    <row r="121" spans="1:11" ht="15.75">
      <c r="A121" s="83"/>
      <c r="B121" s="86" t="s">
        <v>52</v>
      </c>
      <c r="C121" s="71" t="s">
        <v>62</v>
      </c>
      <c r="D121" s="6" t="s">
        <v>26</v>
      </c>
      <c r="E121" s="7">
        <v>13</v>
      </c>
      <c r="F121" s="7">
        <v>22</v>
      </c>
      <c r="G121" s="11"/>
      <c r="H121" s="9">
        <v>10</v>
      </c>
      <c r="I121" s="34">
        <f t="shared" si="3"/>
        <v>220</v>
      </c>
      <c r="J121" s="31" t="s">
        <v>75</v>
      </c>
      <c r="K121" s="88"/>
    </row>
    <row r="122" spans="1:11" ht="15.75">
      <c r="A122" s="83"/>
      <c r="B122" s="72"/>
      <c r="C122" s="72"/>
      <c r="D122" s="6" t="s">
        <v>27</v>
      </c>
      <c r="E122" s="7">
        <v>3</v>
      </c>
      <c r="F122" s="7">
        <v>5</v>
      </c>
      <c r="G122" s="11"/>
      <c r="H122" s="9">
        <v>10</v>
      </c>
      <c r="I122" s="34">
        <f t="shared" si="3"/>
        <v>50</v>
      </c>
      <c r="J122" s="32" t="s">
        <v>77</v>
      </c>
      <c r="K122" s="88"/>
    </row>
    <row r="123" spans="1:11" ht="15.75">
      <c r="A123" s="83"/>
      <c r="B123" s="72"/>
      <c r="C123" s="72"/>
      <c r="D123" s="13" t="s">
        <v>8</v>
      </c>
      <c r="E123" s="7">
        <v>98</v>
      </c>
      <c r="F123" s="7">
        <v>178</v>
      </c>
      <c r="G123" s="11"/>
      <c r="H123" s="9">
        <v>10</v>
      </c>
      <c r="I123" s="34">
        <f t="shared" si="3"/>
        <v>1780</v>
      </c>
      <c r="J123" s="46"/>
      <c r="K123" s="88"/>
    </row>
    <row r="124" spans="1:11" ht="15.75">
      <c r="A124" s="83"/>
      <c r="B124" s="17" t="s">
        <v>9</v>
      </c>
      <c r="C124" s="17"/>
      <c r="D124" s="29"/>
      <c r="E124" s="10">
        <f>SUM(E121:E123)</f>
        <v>114</v>
      </c>
      <c r="F124" s="10">
        <f>SUM(F121:F123)</f>
        <v>205</v>
      </c>
      <c r="G124" s="11"/>
      <c r="H124" s="9">
        <v>10</v>
      </c>
      <c r="I124" s="34">
        <f t="shared" si="3"/>
        <v>2050</v>
      </c>
      <c r="J124" s="44"/>
      <c r="K124" s="88"/>
    </row>
    <row r="125" spans="1:11" ht="15.75">
      <c r="A125" s="83"/>
      <c r="B125" s="86" t="s">
        <v>53</v>
      </c>
      <c r="C125" s="71" t="s">
        <v>62</v>
      </c>
      <c r="D125" s="13" t="s">
        <v>26</v>
      </c>
      <c r="E125" s="7">
        <v>11</v>
      </c>
      <c r="F125" s="7">
        <v>18</v>
      </c>
      <c r="G125" s="11"/>
      <c r="H125" s="9">
        <v>10</v>
      </c>
      <c r="I125" s="34">
        <f t="shared" si="3"/>
        <v>180</v>
      </c>
      <c r="J125" s="31" t="s">
        <v>75</v>
      </c>
      <c r="K125" s="88"/>
    </row>
    <row r="126" spans="1:11" ht="15.75">
      <c r="A126" s="83"/>
      <c r="B126" s="72"/>
      <c r="C126" s="72"/>
      <c r="D126" s="13" t="s">
        <v>27</v>
      </c>
      <c r="E126" s="7">
        <v>3</v>
      </c>
      <c r="F126" s="7">
        <v>5</v>
      </c>
      <c r="G126" s="11"/>
      <c r="H126" s="9">
        <v>10</v>
      </c>
      <c r="I126" s="34">
        <f t="shared" si="3"/>
        <v>50</v>
      </c>
      <c r="J126" s="32" t="s">
        <v>77</v>
      </c>
      <c r="K126" s="88"/>
    </row>
    <row r="127" spans="1:11" ht="15.75">
      <c r="A127" s="83"/>
      <c r="B127" s="73"/>
      <c r="C127" s="73"/>
      <c r="D127" s="6" t="s">
        <v>8</v>
      </c>
      <c r="E127" s="7">
        <v>86</v>
      </c>
      <c r="F127" s="7">
        <v>156</v>
      </c>
      <c r="G127" s="11"/>
      <c r="H127" s="9">
        <v>10</v>
      </c>
      <c r="I127" s="34">
        <f t="shared" si="3"/>
        <v>1560</v>
      </c>
      <c r="J127" s="46"/>
      <c r="K127" s="88"/>
    </row>
    <row r="128" spans="1:11" ht="15.75">
      <c r="A128" s="83"/>
      <c r="B128" s="70" t="s">
        <v>9</v>
      </c>
      <c r="C128" s="70"/>
      <c r="D128" s="70"/>
      <c r="E128" s="10">
        <f>SUM(E125:E127)</f>
        <v>100</v>
      </c>
      <c r="F128" s="10">
        <f>SUM(F125:F127)</f>
        <v>179</v>
      </c>
      <c r="G128" s="11"/>
      <c r="H128" s="9">
        <v>10</v>
      </c>
      <c r="I128" s="34">
        <f t="shared" si="3"/>
        <v>1790</v>
      </c>
      <c r="J128" s="44"/>
      <c r="K128" s="88"/>
    </row>
    <row r="129" spans="1:11" ht="15.75">
      <c r="A129" s="83"/>
      <c r="B129" s="41" t="s">
        <v>37</v>
      </c>
      <c r="C129" s="5" t="s">
        <v>7</v>
      </c>
      <c r="D129" s="6" t="s">
        <v>8</v>
      </c>
      <c r="E129" s="7">
        <v>31</v>
      </c>
      <c r="F129" s="7">
        <v>56</v>
      </c>
      <c r="G129" s="8"/>
      <c r="H129" s="9">
        <v>10</v>
      </c>
      <c r="I129" s="34">
        <f t="shared" si="3"/>
        <v>560</v>
      </c>
      <c r="J129" s="31" t="s">
        <v>72</v>
      </c>
      <c r="K129" s="88"/>
    </row>
    <row r="130" spans="1:11" ht="15.75">
      <c r="A130" s="83"/>
      <c r="B130" s="70" t="s">
        <v>9</v>
      </c>
      <c r="C130" s="70"/>
      <c r="D130" s="70"/>
      <c r="E130" s="10">
        <f>SUM(E129:E129)</f>
        <v>31</v>
      </c>
      <c r="F130" s="10">
        <v>56</v>
      </c>
      <c r="G130" s="11"/>
      <c r="H130" s="9">
        <v>10</v>
      </c>
      <c r="I130" s="34">
        <f t="shared" si="3"/>
        <v>560</v>
      </c>
      <c r="J130" s="32" t="s">
        <v>78</v>
      </c>
      <c r="K130" s="88"/>
    </row>
    <row r="131" spans="1:11" ht="15.75">
      <c r="A131" s="83"/>
      <c r="B131" s="41" t="s">
        <v>38</v>
      </c>
      <c r="C131" s="5" t="s">
        <v>7</v>
      </c>
      <c r="D131" s="6" t="s">
        <v>8</v>
      </c>
      <c r="E131" s="7">
        <v>15</v>
      </c>
      <c r="F131" s="7">
        <v>27</v>
      </c>
      <c r="G131" s="8"/>
      <c r="H131" s="9">
        <v>10</v>
      </c>
      <c r="I131" s="34">
        <f t="shared" si="3"/>
        <v>270</v>
      </c>
      <c r="J131" s="31" t="s">
        <v>72</v>
      </c>
      <c r="K131" s="88"/>
    </row>
    <row r="132" spans="1:11" ht="15.75">
      <c r="A132" s="83"/>
      <c r="B132" s="70" t="s">
        <v>9</v>
      </c>
      <c r="C132" s="70"/>
      <c r="D132" s="70"/>
      <c r="E132" s="10">
        <f>SUM(E131:E131)</f>
        <v>15</v>
      </c>
      <c r="F132" s="10">
        <v>27</v>
      </c>
      <c r="G132" s="11"/>
      <c r="H132" s="9">
        <v>10</v>
      </c>
      <c r="I132" s="34">
        <f t="shared" si="3"/>
        <v>270</v>
      </c>
      <c r="J132" s="32" t="s">
        <v>78</v>
      </c>
      <c r="K132" s="88"/>
    </row>
    <row r="133" spans="1:11" ht="15.75">
      <c r="A133" s="84"/>
      <c r="B133" s="79" t="s">
        <v>64</v>
      </c>
      <c r="C133" s="80"/>
      <c r="D133" s="81"/>
      <c r="E133" s="60">
        <f>E132+E130+E128+E124+E120+E118+E116+E114+E110+E108+E104+E100+E98+E94+E90+E88+E84+E82+E80+E78+E75+E72+E69+E67+E65+E63+E61+E59+E57+E55</f>
        <v>881</v>
      </c>
      <c r="F133" s="60">
        <f>F132+F130+F128+F124+F120+F118+F116+F114+F110+F108+F104+F100+F98+F94+F90+F88+F84+F82+F80+F78+F75+F72+F69+F67+F65+F63+F61+F59+F57+F55</f>
        <v>1546</v>
      </c>
      <c r="G133" s="61"/>
      <c r="H133" s="62">
        <v>10</v>
      </c>
      <c r="I133" s="63">
        <f t="shared" si="3"/>
        <v>15460</v>
      </c>
      <c r="J133" s="64"/>
      <c r="K133" s="92"/>
    </row>
    <row r="134" spans="1:11" ht="15.75">
      <c r="A134" s="104">
        <v>1712</v>
      </c>
      <c r="B134" s="101" t="s">
        <v>54</v>
      </c>
      <c r="C134" s="100" t="s">
        <v>62</v>
      </c>
      <c r="D134" s="13" t="s">
        <v>26</v>
      </c>
      <c r="E134" s="7">
        <v>20</v>
      </c>
      <c r="F134" s="7">
        <v>33</v>
      </c>
      <c r="G134" s="11"/>
      <c r="H134" s="9">
        <v>10</v>
      </c>
      <c r="I134" s="34">
        <f t="shared" si="3"/>
        <v>330</v>
      </c>
      <c r="J134" s="31" t="s">
        <v>75</v>
      </c>
      <c r="K134" s="91">
        <v>650</v>
      </c>
    </row>
    <row r="135" spans="1:11" ht="15.75">
      <c r="A135" s="104"/>
      <c r="B135" s="100"/>
      <c r="C135" s="100"/>
      <c r="D135" s="13" t="s">
        <v>27</v>
      </c>
      <c r="E135" s="7">
        <v>6</v>
      </c>
      <c r="F135" s="7">
        <v>10</v>
      </c>
      <c r="G135" s="11"/>
      <c r="H135" s="9">
        <v>10</v>
      </c>
      <c r="I135" s="34">
        <f t="shared" si="3"/>
        <v>100</v>
      </c>
      <c r="J135" s="32" t="s">
        <v>77</v>
      </c>
      <c r="K135" s="89"/>
    </row>
    <row r="136" spans="1:11" ht="15.75">
      <c r="A136" s="104"/>
      <c r="B136" s="100"/>
      <c r="C136" s="100"/>
      <c r="D136" s="13" t="s">
        <v>8</v>
      </c>
      <c r="E136" s="7">
        <v>112</v>
      </c>
      <c r="F136" s="7">
        <v>204</v>
      </c>
      <c r="G136" s="11"/>
      <c r="H136" s="9">
        <v>10</v>
      </c>
      <c r="I136" s="34">
        <f t="shared" si="3"/>
        <v>2040</v>
      </c>
      <c r="J136" s="46"/>
      <c r="K136" s="89"/>
    </row>
    <row r="137" spans="1:11" ht="15.75">
      <c r="A137" s="104"/>
      <c r="B137" s="70" t="s">
        <v>9</v>
      </c>
      <c r="C137" s="70"/>
      <c r="D137" s="70"/>
      <c r="E137" s="10">
        <f>SUM(E134:E136)</f>
        <v>138</v>
      </c>
      <c r="F137" s="10">
        <f>SUM(F134:F136)</f>
        <v>247</v>
      </c>
      <c r="G137" s="11"/>
      <c r="H137" s="9">
        <v>10</v>
      </c>
      <c r="I137" s="43">
        <f t="shared" si="3"/>
        <v>2470</v>
      </c>
      <c r="J137" s="46"/>
      <c r="K137" s="89"/>
    </row>
    <row r="138" spans="1:11" ht="15.75">
      <c r="A138" s="104"/>
      <c r="B138" s="105" t="s">
        <v>55</v>
      </c>
      <c r="C138" s="102" t="s">
        <v>46</v>
      </c>
      <c r="D138" s="13" t="s">
        <v>26</v>
      </c>
      <c r="E138" s="7">
        <v>2</v>
      </c>
      <c r="F138" s="7">
        <v>3</v>
      </c>
      <c r="G138" s="11"/>
      <c r="H138" s="9">
        <v>10</v>
      </c>
      <c r="I138" s="34">
        <f t="shared" si="3"/>
        <v>30</v>
      </c>
      <c r="J138" s="31" t="s">
        <v>75</v>
      </c>
      <c r="K138" s="88"/>
    </row>
    <row r="139" spans="1:11" ht="15.75">
      <c r="A139" s="104"/>
      <c r="B139" s="102"/>
      <c r="C139" s="102"/>
      <c r="D139" s="13" t="s">
        <v>27</v>
      </c>
      <c r="E139" s="7">
        <v>2</v>
      </c>
      <c r="F139" s="7">
        <v>3</v>
      </c>
      <c r="G139" s="11"/>
      <c r="H139" s="9">
        <v>10</v>
      </c>
      <c r="I139" s="34">
        <f t="shared" si="3"/>
        <v>30</v>
      </c>
      <c r="J139" s="32" t="s">
        <v>77</v>
      </c>
      <c r="K139" s="88"/>
    </row>
    <row r="140" spans="1:11" ht="15.75">
      <c r="A140" s="104"/>
      <c r="B140" s="102"/>
      <c r="C140" s="102"/>
      <c r="D140" s="13" t="s">
        <v>8</v>
      </c>
      <c r="E140" s="7">
        <v>23</v>
      </c>
      <c r="F140" s="7">
        <v>42</v>
      </c>
      <c r="G140" s="11"/>
      <c r="H140" s="9">
        <v>10</v>
      </c>
      <c r="I140" s="34">
        <f t="shared" si="3"/>
        <v>420</v>
      </c>
      <c r="J140" s="46"/>
      <c r="K140" s="88"/>
    </row>
    <row r="141" spans="1:11" ht="15.75">
      <c r="A141" s="104"/>
      <c r="B141" s="102"/>
      <c r="C141" s="102" t="s">
        <v>62</v>
      </c>
      <c r="D141" s="13" t="s">
        <v>26</v>
      </c>
      <c r="E141" s="7">
        <v>7</v>
      </c>
      <c r="F141" s="7">
        <v>12</v>
      </c>
      <c r="G141" s="11"/>
      <c r="H141" s="9">
        <v>10</v>
      </c>
      <c r="I141" s="34">
        <f t="shared" si="3"/>
        <v>120</v>
      </c>
      <c r="J141" s="46"/>
      <c r="K141" s="88"/>
    </row>
    <row r="142" spans="1:11" ht="15.75">
      <c r="A142" s="104"/>
      <c r="B142" s="102"/>
      <c r="C142" s="102"/>
      <c r="D142" s="13" t="s">
        <v>27</v>
      </c>
      <c r="E142" s="7">
        <v>5</v>
      </c>
      <c r="F142" s="7">
        <v>8</v>
      </c>
      <c r="G142" s="11"/>
      <c r="H142" s="9">
        <v>10</v>
      </c>
      <c r="I142" s="34">
        <f t="shared" si="3"/>
        <v>80</v>
      </c>
      <c r="J142" s="46"/>
      <c r="K142" s="88"/>
    </row>
    <row r="143" spans="1:11" ht="15.75">
      <c r="A143" s="104"/>
      <c r="B143" s="102"/>
      <c r="C143" s="102"/>
      <c r="D143" s="13" t="s">
        <v>8</v>
      </c>
      <c r="E143" s="7">
        <v>82</v>
      </c>
      <c r="F143" s="7">
        <v>149</v>
      </c>
      <c r="G143" s="11"/>
      <c r="H143" s="9">
        <v>10</v>
      </c>
      <c r="I143" s="34">
        <f t="shared" si="3"/>
        <v>1490</v>
      </c>
      <c r="J143" s="46"/>
      <c r="K143" s="88"/>
    </row>
    <row r="144" spans="1:11" ht="15.75">
      <c r="A144" s="104"/>
      <c r="B144" s="17" t="s">
        <v>9</v>
      </c>
      <c r="C144" s="17"/>
      <c r="D144" s="29"/>
      <c r="E144" s="10">
        <f>SUM(E138:E143)</f>
        <v>121</v>
      </c>
      <c r="F144" s="10">
        <f>SUM(F138:F143)</f>
        <v>217</v>
      </c>
      <c r="G144" s="11"/>
      <c r="H144" s="9">
        <v>10</v>
      </c>
      <c r="I144" s="43">
        <f t="shared" si="3"/>
        <v>2170</v>
      </c>
      <c r="J144" s="44"/>
      <c r="K144" s="88"/>
    </row>
    <row r="145" spans="1:11" ht="15.75">
      <c r="A145" s="104"/>
      <c r="B145" s="105" t="s">
        <v>56</v>
      </c>
      <c r="C145" s="102" t="s">
        <v>62</v>
      </c>
      <c r="D145" s="13" t="s">
        <v>26</v>
      </c>
      <c r="E145" s="7">
        <v>13</v>
      </c>
      <c r="F145" s="7">
        <v>22</v>
      </c>
      <c r="G145" s="11"/>
      <c r="H145" s="9">
        <v>10</v>
      </c>
      <c r="I145" s="34">
        <f t="shared" si="3"/>
        <v>220</v>
      </c>
      <c r="J145" s="31" t="s">
        <v>75</v>
      </c>
      <c r="K145" s="89"/>
    </row>
    <row r="146" spans="1:11" ht="15.75">
      <c r="A146" s="104"/>
      <c r="B146" s="102"/>
      <c r="C146" s="102"/>
      <c r="D146" s="13" t="s">
        <v>27</v>
      </c>
      <c r="E146" s="7">
        <v>21</v>
      </c>
      <c r="F146" s="7">
        <v>35</v>
      </c>
      <c r="G146" s="11"/>
      <c r="H146" s="9">
        <v>10</v>
      </c>
      <c r="I146" s="34">
        <f t="shared" si="3"/>
        <v>350</v>
      </c>
      <c r="J146" s="32" t="s">
        <v>77</v>
      </c>
      <c r="K146" s="89"/>
    </row>
    <row r="147" spans="1:11" ht="15.75">
      <c r="A147" s="104"/>
      <c r="B147" s="102"/>
      <c r="C147" s="102"/>
      <c r="D147" s="13" t="s">
        <v>8</v>
      </c>
      <c r="E147" s="7">
        <v>228</v>
      </c>
      <c r="F147" s="7">
        <v>415</v>
      </c>
      <c r="G147" s="11"/>
      <c r="H147" s="9">
        <v>10</v>
      </c>
      <c r="I147" s="34">
        <f t="shared" si="3"/>
        <v>4150</v>
      </c>
      <c r="J147" s="46"/>
      <c r="K147" s="89"/>
    </row>
    <row r="148" spans="1:11" ht="15.75">
      <c r="A148" s="104"/>
      <c r="B148" s="17" t="s">
        <v>9</v>
      </c>
      <c r="C148" s="17"/>
      <c r="D148" s="29"/>
      <c r="E148" s="10">
        <f>SUM(E145:E147)</f>
        <v>262</v>
      </c>
      <c r="F148" s="10">
        <f>SUM(F145:F147)</f>
        <v>472</v>
      </c>
      <c r="G148" s="11"/>
      <c r="H148" s="9">
        <v>10</v>
      </c>
      <c r="I148" s="43">
        <f t="shared" si="3"/>
        <v>4720</v>
      </c>
      <c r="J148" s="46"/>
      <c r="K148" s="89"/>
    </row>
    <row r="149" spans="1:11" ht="15.75">
      <c r="A149" s="104"/>
      <c r="B149" s="101" t="s">
        <v>57</v>
      </c>
      <c r="C149" s="100" t="s">
        <v>62</v>
      </c>
      <c r="D149" s="13" t="s">
        <v>26</v>
      </c>
      <c r="E149" s="7">
        <v>13</v>
      </c>
      <c r="F149" s="7">
        <v>22</v>
      </c>
      <c r="G149" s="11"/>
      <c r="H149" s="9">
        <v>10</v>
      </c>
      <c r="I149" s="34">
        <f t="shared" si="3"/>
        <v>220</v>
      </c>
      <c r="J149" s="31" t="s">
        <v>75</v>
      </c>
      <c r="K149" s="89"/>
    </row>
    <row r="150" spans="1:11" ht="15.75">
      <c r="A150" s="104"/>
      <c r="B150" s="100"/>
      <c r="C150" s="100"/>
      <c r="D150" s="6" t="s">
        <v>8</v>
      </c>
      <c r="E150" s="7">
        <v>79</v>
      </c>
      <c r="F150" s="7">
        <v>144</v>
      </c>
      <c r="G150" s="11"/>
      <c r="H150" s="9">
        <v>10</v>
      </c>
      <c r="I150" s="34">
        <f t="shared" si="3"/>
        <v>1440</v>
      </c>
      <c r="J150" s="32" t="s">
        <v>76</v>
      </c>
      <c r="K150" s="89"/>
    </row>
    <row r="151" spans="1:11" ht="15.75">
      <c r="A151" s="104"/>
      <c r="B151" s="70" t="s">
        <v>9</v>
      </c>
      <c r="C151" s="70"/>
      <c r="D151" s="70"/>
      <c r="E151" s="10">
        <f>SUM(E149:E150)</f>
        <v>92</v>
      </c>
      <c r="F151" s="10">
        <f>SUM(F149:F150)</f>
        <v>166</v>
      </c>
      <c r="G151" s="11"/>
      <c r="H151" s="9">
        <v>10</v>
      </c>
      <c r="I151" s="43">
        <f t="shared" si="3"/>
        <v>1660</v>
      </c>
      <c r="J151" s="46"/>
      <c r="K151" s="89"/>
    </row>
    <row r="152" spans="1:11" ht="15.75">
      <c r="A152" s="104"/>
      <c r="B152" s="101" t="s">
        <v>58</v>
      </c>
      <c r="C152" s="100" t="s">
        <v>46</v>
      </c>
      <c r="D152" s="6" t="s">
        <v>59</v>
      </c>
      <c r="E152" s="7">
        <v>3</v>
      </c>
      <c r="F152" s="7">
        <v>5</v>
      </c>
      <c r="G152" s="11"/>
      <c r="H152" s="9">
        <v>10</v>
      </c>
      <c r="I152" s="34">
        <f t="shared" si="3"/>
        <v>50</v>
      </c>
      <c r="J152" s="31" t="s">
        <v>75</v>
      </c>
      <c r="K152" s="89"/>
    </row>
    <row r="153" spans="1:11" ht="15.75">
      <c r="A153" s="104"/>
      <c r="B153" s="100"/>
      <c r="C153" s="100"/>
      <c r="D153" s="6" t="s">
        <v>8</v>
      </c>
      <c r="E153" s="7">
        <v>10</v>
      </c>
      <c r="F153" s="7">
        <v>18</v>
      </c>
      <c r="G153" s="11"/>
      <c r="H153" s="9">
        <v>10</v>
      </c>
      <c r="I153" s="34">
        <f t="shared" si="3"/>
        <v>180</v>
      </c>
      <c r="J153" s="32" t="s">
        <v>77</v>
      </c>
      <c r="K153" s="89"/>
    </row>
    <row r="154" spans="1:11" ht="15.75">
      <c r="A154" s="104"/>
      <c r="B154" s="70" t="s">
        <v>9</v>
      </c>
      <c r="C154" s="70"/>
      <c r="D154" s="70"/>
      <c r="E154" s="10">
        <f>SUM(E152:E153)</f>
        <v>13</v>
      </c>
      <c r="F154" s="10">
        <f>SUM(F152:F153)</f>
        <v>23</v>
      </c>
      <c r="G154" s="11"/>
      <c r="H154" s="9">
        <v>10</v>
      </c>
      <c r="I154" s="43">
        <f t="shared" si="3"/>
        <v>230</v>
      </c>
      <c r="J154" s="46"/>
      <c r="K154" s="89"/>
    </row>
    <row r="155" spans="1:11" ht="15.75">
      <c r="A155" s="104"/>
      <c r="B155" s="102" t="s">
        <v>60</v>
      </c>
      <c r="C155" s="103" t="s">
        <v>46</v>
      </c>
      <c r="D155" s="6" t="s">
        <v>27</v>
      </c>
      <c r="E155" s="7">
        <v>6</v>
      </c>
      <c r="F155" s="7">
        <v>10</v>
      </c>
      <c r="G155" s="11"/>
      <c r="H155" s="9">
        <v>10</v>
      </c>
      <c r="I155" s="34">
        <f t="shared" si="3"/>
        <v>100</v>
      </c>
      <c r="J155" s="31" t="s">
        <v>75</v>
      </c>
      <c r="K155" s="89"/>
    </row>
    <row r="156" spans="1:11" ht="15.75">
      <c r="A156" s="104"/>
      <c r="B156" s="102"/>
      <c r="C156" s="103"/>
      <c r="D156" s="6" t="s">
        <v>45</v>
      </c>
      <c r="E156" s="7">
        <v>2</v>
      </c>
      <c r="F156" s="7">
        <v>3</v>
      </c>
      <c r="G156" s="11"/>
      <c r="H156" s="9">
        <v>10</v>
      </c>
      <c r="I156" s="34">
        <f t="shared" si="3"/>
        <v>30</v>
      </c>
      <c r="J156" s="32" t="s">
        <v>77</v>
      </c>
      <c r="K156" s="89"/>
    </row>
    <row r="157" spans="1:11" ht="15.75">
      <c r="A157" s="104"/>
      <c r="B157" s="102"/>
      <c r="C157" s="103"/>
      <c r="D157" s="6" t="s">
        <v>8</v>
      </c>
      <c r="E157" s="7">
        <v>89</v>
      </c>
      <c r="F157" s="7">
        <v>162</v>
      </c>
      <c r="G157" s="11"/>
      <c r="H157" s="9">
        <v>10</v>
      </c>
      <c r="I157" s="34">
        <f t="shared" si="3"/>
        <v>1620</v>
      </c>
      <c r="J157" s="46"/>
      <c r="K157" s="89"/>
    </row>
    <row r="158" spans="1:11" ht="15.75">
      <c r="A158" s="104"/>
      <c r="B158" s="70" t="s">
        <v>9</v>
      </c>
      <c r="C158" s="70"/>
      <c r="D158" s="70"/>
      <c r="E158" s="10">
        <f>SUM(E155:E157)</f>
        <v>97</v>
      </c>
      <c r="F158" s="10">
        <f>SUM(F155:F157)</f>
        <v>175</v>
      </c>
      <c r="G158" s="11"/>
      <c r="H158" s="9">
        <v>10</v>
      </c>
      <c r="I158" s="43">
        <f t="shared" si="3"/>
        <v>1750</v>
      </c>
      <c r="J158" s="46"/>
      <c r="K158" s="89"/>
    </row>
    <row r="159" spans="1:11" ht="15.75">
      <c r="A159" s="104"/>
      <c r="B159" s="106" t="s">
        <v>64</v>
      </c>
      <c r="C159" s="106"/>
      <c r="D159" s="106"/>
      <c r="E159" s="60">
        <f>E158+E154+E151+E148+E144+E137</f>
        <v>723</v>
      </c>
      <c r="F159" s="60">
        <f>F158+F154+F151+F148+F144+F137</f>
        <v>1300</v>
      </c>
      <c r="G159" s="61"/>
      <c r="H159" s="62">
        <v>10</v>
      </c>
      <c r="I159" s="63">
        <f t="shared" si="3"/>
        <v>13000</v>
      </c>
      <c r="J159" s="64"/>
      <c r="K159" s="90"/>
    </row>
    <row r="160" spans="1:11" ht="15.75">
      <c r="A160" s="99" t="s">
        <v>61</v>
      </c>
      <c r="B160" s="99"/>
      <c r="C160" s="99"/>
      <c r="D160" s="99"/>
      <c r="E160" s="47">
        <f>E159+E133+E53+E31</f>
        <v>3284</v>
      </c>
      <c r="F160" s="47"/>
      <c r="G160" s="48"/>
      <c r="H160" s="49"/>
      <c r="I160" s="45"/>
      <c r="J160" s="45"/>
      <c r="K160" s="50"/>
    </row>
  </sheetData>
  <sheetProtection/>
  <mergeCells count="110">
    <mergeCell ref="C145:C147"/>
    <mergeCell ref="B149:B150"/>
    <mergeCell ref="B159:D159"/>
    <mergeCell ref="B134:B136"/>
    <mergeCell ref="C134:C136"/>
    <mergeCell ref="B137:D137"/>
    <mergeCell ref="B138:B143"/>
    <mergeCell ref="C138:C140"/>
    <mergeCell ref="C141:C143"/>
    <mergeCell ref="B158:D158"/>
    <mergeCell ref="A160:D160"/>
    <mergeCell ref="C149:C150"/>
    <mergeCell ref="B151:D151"/>
    <mergeCell ref="B152:B153"/>
    <mergeCell ref="C152:C153"/>
    <mergeCell ref="B154:D154"/>
    <mergeCell ref="B155:B157"/>
    <mergeCell ref="C155:C157"/>
    <mergeCell ref="A134:A159"/>
    <mergeCell ref="B145:B147"/>
    <mergeCell ref="B132:D132"/>
    <mergeCell ref="B128:D128"/>
    <mergeCell ref="B110:D110"/>
    <mergeCell ref="B111:B113"/>
    <mergeCell ref="C111:C113"/>
    <mergeCell ref="B118:D118"/>
    <mergeCell ref="B125:B127"/>
    <mergeCell ref="C125:C127"/>
    <mergeCell ref="C121:C123"/>
    <mergeCell ref="B120:D120"/>
    <mergeCell ref="B133:D133"/>
    <mergeCell ref="B44:D44"/>
    <mergeCell ref="B45:B47"/>
    <mergeCell ref="C45:C47"/>
    <mergeCell ref="B48:D48"/>
    <mergeCell ref="B49:B51"/>
    <mergeCell ref="C49:C51"/>
    <mergeCell ref="B52:D52"/>
    <mergeCell ref="B121:B123"/>
    <mergeCell ref="B130:D130"/>
    <mergeCell ref="B108:D108"/>
    <mergeCell ref="B104:D104"/>
    <mergeCell ref="B105:B107"/>
    <mergeCell ref="C105:C107"/>
    <mergeCell ref="C21:C23"/>
    <mergeCell ref="B95:B97"/>
    <mergeCell ref="C95:C97"/>
    <mergeCell ref="B32:B38"/>
    <mergeCell ref="B39:D39"/>
    <mergeCell ref="B24:D24"/>
    <mergeCell ref="B25:B29"/>
    <mergeCell ref="C25:C27"/>
    <mergeCell ref="C28:C29"/>
    <mergeCell ref="B11:B15"/>
    <mergeCell ref="C11:C13"/>
    <mergeCell ref="C14:C15"/>
    <mergeCell ref="B16:D16"/>
    <mergeCell ref="C17:C19"/>
    <mergeCell ref="B30:D30"/>
    <mergeCell ref="B17:B19"/>
    <mergeCell ref="B21:B23"/>
    <mergeCell ref="B20:D20"/>
    <mergeCell ref="C101:C103"/>
    <mergeCell ref="B90:D90"/>
    <mergeCell ref="B94:D94"/>
    <mergeCell ref="B85:B87"/>
    <mergeCell ref="C85:C87"/>
    <mergeCell ref="B88:D88"/>
    <mergeCell ref="B98:D98"/>
    <mergeCell ref="B100:D100"/>
    <mergeCell ref="K5:K31"/>
    <mergeCell ref="K32:K53"/>
    <mergeCell ref="K54:K133"/>
    <mergeCell ref="K134:K159"/>
    <mergeCell ref="B57:D57"/>
    <mergeCell ref="B59:D59"/>
    <mergeCell ref="B40:B43"/>
    <mergeCell ref="C40:C43"/>
    <mergeCell ref="B65:D65"/>
    <mergeCell ref="B101:B103"/>
    <mergeCell ref="B114:D114"/>
    <mergeCell ref="B116:D116"/>
    <mergeCell ref="C32:C34"/>
    <mergeCell ref="C35:C36"/>
    <mergeCell ref="C37:C38"/>
    <mergeCell ref="B53:D53"/>
    <mergeCell ref="B82:D82"/>
    <mergeCell ref="B84:D84"/>
    <mergeCell ref="B91:B93"/>
    <mergeCell ref="C91:C93"/>
    <mergeCell ref="B63:D63"/>
    <mergeCell ref="B78:D78"/>
    <mergeCell ref="B80:D80"/>
    <mergeCell ref="B61:D61"/>
    <mergeCell ref="B67:D67"/>
    <mergeCell ref="B69:D69"/>
    <mergeCell ref="B70:B71"/>
    <mergeCell ref="B72:D72"/>
    <mergeCell ref="B73:B74"/>
    <mergeCell ref="B75:D75"/>
    <mergeCell ref="A1:E1"/>
    <mergeCell ref="B55:D55"/>
    <mergeCell ref="B5:B9"/>
    <mergeCell ref="C5:C7"/>
    <mergeCell ref="C8:C9"/>
    <mergeCell ref="B10:D10"/>
    <mergeCell ref="A5:A31"/>
    <mergeCell ref="B31:D31"/>
    <mergeCell ref="A54:A133"/>
    <mergeCell ref="B76:B77"/>
  </mergeCells>
  <printOptions/>
  <pageMargins left="0.7086614173228347" right="0.29" top="0.3" bottom="0.43" header="0.31496062992125984" footer="0.31496062992125984"/>
  <pageSetup fitToHeight="0" fitToWidth="1" horizontalDpi="600" verticalDpi="600" orientation="portrait" paperSize="9" scale="64" r:id="rId1"/>
  <rowBreaks count="1" manualBreakCount="1"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2017-07-20T13:29:37Z</cp:lastPrinted>
  <dcterms:created xsi:type="dcterms:W3CDTF">2006-09-16T00:00:00Z</dcterms:created>
  <dcterms:modified xsi:type="dcterms:W3CDTF">2017-07-24T05:41:01Z</dcterms:modified>
  <cp:category/>
  <cp:version/>
  <cp:contentType/>
  <cp:contentStatus/>
</cp:coreProperties>
</file>