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<sst xmlns="http://schemas.openxmlformats.org/spreadsheetml/2006/main" count="156" uniqueCount="45">
  <si>
    <t xml:space="preserve">П Р Е Д Л О Ж Е Н И Е </t>
  </si>
  <si>
    <t xml:space="preserve">  за продажба на  прогнозно количество дървесина добита на временен склад  в ТП"ДЛС Балчик" -  2018 г.</t>
  </si>
  <si>
    <t>Позиция</t>
  </si>
  <si>
    <t>Отдел и подотдел</t>
  </si>
  <si>
    <t>Дървесен вид</t>
  </si>
  <si>
    <t>Сортимент</t>
  </si>
  <si>
    <t>Цена по ценоразпис за продажба от склад, лв./плътни.м3 без ДДС</t>
  </si>
  <si>
    <t>Цена по ценоразпис за продажба от склад, лв./простр.м3 без ДДС</t>
  </si>
  <si>
    <t xml:space="preserve">Начална цена за продажба на  дървесина , лв./м3                                 </t>
  </si>
  <si>
    <t>1971/б</t>
  </si>
  <si>
    <t>ясен</t>
  </si>
  <si>
    <t>Дърва за огрев</t>
  </si>
  <si>
    <t>Общо за отдела</t>
  </si>
  <si>
    <t>1971/в</t>
  </si>
  <si>
    <t>гледичия</t>
  </si>
  <si>
    <t xml:space="preserve"> Трупи за бичене от 18 до 29см</t>
  </si>
  <si>
    <t>Едра техн. дървесина</t>
  </si>
  <si>
    <t>Средна техн.дървесина</t>
  </si>
  <si>
    <t>1971/д</t>
  </si>
  <si>
    <t>др. вис.</t>
  </si>
  <si>
    <t>1983/а</t>
  </si>
  <si>
    <t>1983/б</t>
  </si>
  <si>
    <t>1990/б</t>
  </si>
  <si>
    <t>1990/в</t>
  </si>
  <si>
    <t>1994/б</t>
  </si>
  <si>
    <t>1994/в</t>
  </si>
  <si>
    <t>249/б</t>
  </si>
  <si>
    <t>цер</t>
  </si>
  <si>
    <t>бл</t>
  </si>
  <si>
    <t>др. изд.</t>
  </si>
  <si>
    <t>Дребна техн. дървес.</t>
  </si>
  <si>
    <t>251/б</t>
  </si>
  <si>
    <t>252/е</t>
  </si>
  <si>
    <t>250/г</t>
  </si>
  <si>
    <t>258/а</t>
  </si>
  <si>
    <t>липа</t>
  </si>
  <si>
    <t>292/б</t>
  </si>
  <si>
    <t>466/к</t>
  </si>
  <si>
    <t>Общо за обекта</t>
  </si>
  <si>
    <t>размер на гаранция за участие</t>
  </si>
  <si>
    <t>Прогнозно к-во дървесина пл.куб.м.</t>
  </si>
  <si>
    <t>Прогнозно к-во дървесина пр.куб.м.</t>
  </si>
  <si>
    <t>3713.85лв.</t>
  </si>
  <si>
    <t>4014.05лв.</t>
  </si>
  <si>
    <t>4121.50лв.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</si>
</sst>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5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1" fillId="0" borderId="0" xfId="55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0" borderId="0" xfId="55" applyNumberFormat="1" applyFont="1" applyFill="1" applyBorder="1" applyAlignment="1" applyProtection="1">
      <alignment vertical="top"/>
      <protection/>
    </xf>
    <xf numFmtId="0" fontId="3" fillId="0" borderId="10" xfId="55" applyNumberFormat="1" applyFont="1" applyFill="1" applyBorder="1" applyAlignment="1" applyProtection="1">
      <alignment horizontal="center" vertical="top"/>
      <protection/>
    </xf>
    <xf numFmtId="0" fontId="3" fillId="0" borderId="10" xfId="55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center"/>
    </xf>
    <xf numFmtId="0" fontId="3" fillId="0" borderId="11" xfId="55" applyNumberFormat="1" applyFont="1" applyFill="1" applyBorder="1" applyAlignment="1" applyProtection="1">
      <alignment horizontal="center" vertical="top"/>
      <protection/>
    </xf>
    <xf numFmtId="1" fontId="3" fillId="0" borderId="11" xfId="55" applyNumberFormat="1" applyFont="1" applyFill="1" applyBorder="1" applyAlignment="1" applyProtection="1">
      <alignment horizontal="center" vertical="top"/>
      <protection/>
    </xf>
    <xf numFmtId="2" fontId="3" fillId="0" borderId="11" xfId="55" applyNumberFormat="1" applyFont="1" applyFill="1" applyBorder="1" applyAlignment="1" applyProtection="1">
      <alignment horizontal="right" vertical="top"/>
      <protection/>
    </xf>
    <xf numFmtId="2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1" xfId="55" applyFont="1" applyFill="1" applyBorder="1" applyAlignment="1">
      <alignment horizontal="left"/>
    </xf>
    <xf numFmtId="0" fontId="5" fillId="0" borderId="11" xfId="55" applyNumberFormat="1" applyFont="1" applyFill="1" applyBorder="1" applyAlignment="1" applyProtection="1">
      <alignment horizontal="center" vertical="top"/>
      <protection/>
    </xf>
    <xf numFmtId="0" fontId="3" fillId="0" borderId="13" xfId="0" applyFont="1" applyBorder="1" applyAlignment="1">
      <alignment/>
    </xf>
    <xf numFmtId="0" fontId="3" fillId="0" borderId="13" xfId="55" applyNumberFormat="1" applyFont="1" applyFill="1" applyBorder="1" applyAlignment="1" applyProtection="1">
      <alignment horizontal="center" vertical="top"/>
      <protection/>
    </xf>
    <xf numFmtId="0" fontId="3" fillId="0" borderId="12" xfId="55" applyNumberFormat="1" applyFont="1" applyFill="1" applyBorder="1" applyAlignment="1" applyProtection="1">
      <alignment horizontal="center" vertical="top"/>
      <protection/>
    </xf>
    <xf numFmtId="0" fontId="3" fillId="0" borderId="11" xfId="55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center" vertical="center"/>
    </xf>
    <xf numFmtId="0" fontId="3" fillId="0" borderId="11" xfId="55" applyNumberFormat="1" applyFont="1" applyFill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top"/>
    </xf>
    <xf numFmtId="0" fontId="3" fillId="0" borderId="12" xfId="55" applyFont="1" applyFill="1" applyBorder="1" applyAlignment="1">
      <alignment horizontal="center" vertical="top"/>
    </xf>
    <xf numFmtId="0" fontId="3" fillId="0" borderId="10" xfId="55" applyFont="1" applyFill="1" applyBorder="1" applyAlignment="1">
      <alignment horizontal="center" vertical="top"/>
    </xf>
    <xf numFmtId="0" fontId="3" fillId="0" borderId="11" xfId="55" applyFont="1" applyFill="1" applyBorder="1" applyAlignment="1">
      <alignment vertical="center"/>
    </xf>
    <xf numFmtId="0" fontId="5" fillId="0" borderId="12" xfId="55" applyFont="1" applyFill="1" applyBorder="1" applyAlignment="1">
      <alignment horizontal="left"/>
    </xf>
    <xf numFmtId="0" fontId="5" fillId="0" borderId="12" xfId="55" applyNumberFormat="1" applyFont="1" applyFill="1" applyBorder="1" applyAlignment="1" applyProtection="1">
      <alignment horizontal="center" vertical="top"/>
      <protection/>
    </xf>
    <xf numFmtId="1" fontId="3" fillId="0" borderId="12" xfId="55" applyNumberFormat="1" applyFont="1" applyFill="1" applyBorder="1" applyAlignment="1" applyProtection="1">
      <alignment horizontal="center" vertical="top"/>
      <protection/>
    </xf>
    <xf numFmtId="2" fontId="3" fillId="0" borderId="12" xfId="55" applyNumberFormat="1" applyFont="1" applyFill="1" applyBorder="1" applyAlignment="1" applyProtection="1">
      <alignment horizontal="right" vertical="top"/>
      <protection/>
    </xf>
    <xf numFmtId="2" fontId="4" fillId="0" borderId="12" xfId="0" applyNumberFormat="1" applyFont="1" applyBorder="1" applyAlignment="1">
      <alignment/>
    </xf>
    <xf numFmtId="0" fontId="6" fillId="0" borderId="11" xfId="55" applyNumberFormat="1" applyFont="1" applyFill="1" applyBorder="1" applyAlignment="1" applyProtection="1">
      <alignment horizontal="center" vertical="top"/>
      <protection/>
    </xf>
    <xf numFmtId="0" fontId="6" fillId="0" borderId="11" xfId="55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5" fillId="33" borderId="11" xfId="55" applyNumberFormat="1" applyFont="1" applyFill="1" applyBorder="1" applyAlignment="1" applyProtection="1">
      <alignment horizontal="left" vertical="center"/>
      <protection/>
    </xf>
    <xf numFmtId="0" fontId="5" fillId="33" borderId="11" xfId="55" applyNumberFormat="1" applyFont="1" applyFill="1" applyBorder="1" applyAlignment="1" applyProtection="1">
      <alignment horizontal="center" vertical="top"/>
      <protection/>
    </xf>
    <xf numFmtId="2" fontId="5" fillId="33" borderId="11" xfId="55" applyNumberFormat="1" applyFont="1" applyFill="1" applyBorder="1" applyAlignment="1" applyProtection="1">
      <alignment horizontal="center" vertical="top"/>
      <protection/>
    </xf>
    <xf numFmtId="1" fontId="3" fillId="0" borderId="10" xfId="55" applyNumberFormat="1" applyFont="1" applyFill="1" applyBorder="1" applyAlignment="1" applyProtection="1">
      <alignment horizontal="center" vertical="top"/>
      <protection/>
    </xf>
    <xf numFmtId="2" fontId="3" fillId="0" borderId="10" xfId="55" applyNumberFormat="1" applyFont="1" applyFill="1" applyBorder="1" applyAlignment="1" applyProtection="1">
      <alignment horizontal="right" vertical="top"/>
      <protection/>
    </xf>
    <xf numFmtId="2" fontId="4" fillId="0" borderId="10" xfId="0" applyNumberFormat="1" applyFont="1" applyBorder="1" applyAlignment="1">
      <alignment/>
    </xf>
    <xf numFmtId="0" fontId="3" fillId="0" borderId="10" xfId="55" applyFont="1" applyFill="1" applyBorder="1" applyAlignment="1">
      <alignment vertical="center"/>
    </xf>
    <xf numFmtId="0" fontId="3" fillId="0" borderId="11" xfId="55" applyFont="1" applyFill="1" applyBorder="1" applyAlignment="1">
      <alignment horizontal="left"/>
    </xf>
    <xf numFmtId="0" fontId="5" fillId="0" borderId="11" xfId="55" applyFont="1" applyFill="1" applyBorder="1" applyAlignment="1">
      <alignment horizontal="left" vertical="top"/>
    </xf>
    <xf numFmtId="0" fontId="3" fillId="0" borderId="10" xfId="55" applyNumberFormat="1" applyFont="1" applyFill="1" applyBorder="1" applyAlignment="1" applyProtection="1">
      <alignment vertical="top"/>
      <protection/>
    </xf>
    <xf numFmtId="2" fontId="3" fillId="0" borderId="10" xfId="55" applyNumberFormat="1" applyFont="1" applyFill="1" applyBorder="1" applyAlignment="1" applyProtection="1">
      <alignment vertical="top"/>
      <protection/>
    </xf>
    <xf numFmtId="2" fontId="3" fillId="0" borderId="11" xfId="55" applyNumberFormat="1" applyFont="1" applyFill="1" applyBorder="1" applyAlignment="1" applyProtection="1">
      <alignment vertical="top"/>
      <protection/>
    </xf>
    <xf numFmtId="0" fontId="3" fillId="0" borderId="11" xfId="55" applyFont="1" applyFill="1" applyBorder="1" applyAlignment="1">
      <alignment vertical="top"/>
    </xf>
    <xf numFmtId="0" fontId="5" fillId="33" borderId="11" xfId="0" applyFont="1" applyFill="1" applyBorder="1" applyAlignment="1">
      <alignment horizontal="center"/>
    </xf>
    <xf numFmtId="0" fontId="3" fillId="0" borderId="12" xfId="55" applyNumberFormat="1" applyFont="1" applyFill="1" applyBorder="1" applyAlignment="1" applyProtection="1">
      <alignment horizontal="center" vertical="top"/>
      <protection/>
    </xf>
    <xf numFmtId="0" fontId="3" fillId="0" borderId="13" xfId="55" applyNumberFormat="1" applyFont="1" applyFill="1" applyBorder="1" applyAlignment="1" applyProtection="1">
      <alignment horizontal="center" vertical="top"/>
      <protection/>
    </xf>
    <xf numFmtId="0" fontId="3" fillId="0" borderId="10" xfId="55" applyNumberFormat="1" applyFont="1" applyFill="1" applyBorder="1" applyAlignment="1" applyProtection="1">
      <alignment horizontal="center" vertical="top"/>
      <protection/>
    </xf>
    <xf numFmtId="0" fontId="3" fillId="0" borderId="13" xfId="55" applyNumberFormat="1" applyFont="1" applyFill="1" applyBorder="1" applyAlignment="1" applyProtection="1">
      <alignment horizontal="center" vertical="center"/>
      <protection/>
    </xf>
    <xf numFmtId="0" fontId="3" fillId="0" borderId="12" xfId="55" applyFont="1" applyFill="1" applyBorder="1" applyAlignment="1">
      <alignment horizontal="center" vertical="top"/>
    </xf>
    <xf numFmtId="0" fontId="3" fillId="0" borderId="13" xfId="55" applyFont="1" applyFill="1" applyBorder="1" applyAlignment="1">
      <alignment horizontal="center" vertical="top"/>
    </xf>
    <xf numFmtId="0" fontId="3" fillId="0" borderId="10" xfId="55" applyFont="1" applyFill="1" applyBorder="1" applyAlignment="1">
      <alignment horizontal="center" vertical="top"/>
    </xf>
    <xf numFmtId="0" fontId="1" fillId="0" borderId="0" xfId="55" applyNumberFormat="1" applyFont="1" applyFill="1" applyBorder="1" applyAlignment="1" applyProtection="1">
      <alignment horizontal="center" vertical="top"/>
      <protection/>
    </xf>
    <xf numFmtId="0" fontId="3" fillId="0" borderId="12" xfId="55" applyNumberFormat="1" applyFont="1" applyFill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J108" sqref="J108"/>
    </sheetView>
  </sheetViews>
  <sheetFormatPr defaultColWidth="9.140625" defaultRowHeight="12.75"/>
  <cols>
    <col min="2" max="3" width="10.00390625" style="0" customWidth="1"/>
    <col min="5" max="5" width="10.57421875" style="0" customWidth="1"/>
    <col min="6" max="6" width="11.140625" style="0" customWidth="1"/>
    <col min="7" max="8" width="11.421875" style="0" customWidth="1"/>
    <col min="9" max="9" width="12.00390625" style="0" customWidth="1"/>
    <col min="10" max="10" width="12.8515625" style="0" customWidth="1"/>
  </cols>
  <sheetData>
    <row r="1" spans="1:10" ht="15.75">
      <c r="A1" s="58" t="s">
        <v>0</v>
      </c>
      <c r="B1" s="58"/>
      <c r="C1" s="58"/>
      <c r="D1" s="58"/>
      <c r="E1" s="58"/>
      <c r="F1" s="58"/>
      <c r="G1" s="58"/>
      <c r="H1" s="2"/>
      <c r="I1" s="2"/>
      <c r="J1" s="2"/>
    </row>
    <row r="2" spans="1:10" ht="15.75">
      <c r="A2" s="3" t="s">
        <v>1</v>
      </c>
      <c r="B2" s="3"/>
      <c r="C2" s="3"/>
      <c r="D2" s="3"/>
      <c r="E2" s="3"/>
      <c r="F2" s="3"/>
      <c r="G2" s="3"/>
      <c r="H2" s="4"/>
      <c r="I2" s="2"/>
      <c r="J2" s="2"/>
    </row>
    <row r="3" spans="1:10" ht="15.75">
      <c r="A3" s="1"/>
      <c r="B3" s="1"/>
      <c r="C3" s="1"/>
      <c r="D3" s="1"/>
      <c r="E3" s="1"/>
      <c r="F3" s="5"/>
      <c r="G3" s="5"/>
      <c r="H3" s="2"/>
      <c r="I3" s="2"/>
      <c r="J3" s="2"/>
    </row>
    <row r="4" spans="1:10" ht="73.5">
      <c r="A4" s="32" t="s">
        <v>2</v>
      </c>
      <c r="B4" s="33" t="s">
        <v>3</v>
      </c>
      <c r="C4" s="33" t="s">
        <v>4</v>
      </c>
      <c r="D4" s="32" t="s">
        <v>5</v>
      </c>
      <c r="E4" s="33" t="s">
        <v>40</v>
      </c>
      <c r="F4" s="34" t="s">
        <v>41</v>
      </c>
      <c r="G4" s="34" t="s">
        <v>6</v>
      </c>
      <c r="H4" s="35" t="s">
        <v>7</v>
      </c>
      <c r="I4" s="34" t="s">
        <v>8</v>
      </c>
      <c r="J4" s="36" t="s">
        <v>39</v>
      </c>
    </row>
    <row r="5" spans="1:10" ht="12.75">
      <c r="A5" s="59">
        <v>1801</v>
      </c>
      <c r="B5" s="6" t="s">
        <v>9</v>
      </c>
      <c r="C5" s="7" t="s">
        <v>10</v>
      </c>
      <c r="D5" s="8" t="s">
        <v>11</v>
      </c>
      <c r="E5" s="9">
        <v>7</v>
      </c>
      <c r="F5" s="10">
        <v>12</v>
      </c>
      <c r="G5" s="11"/>
      <c r="H5" s="12">
        <v>43</v>
      </c>
      <c r="I5" s="12">
        <f>F5*H5</f>
        <v>516</v>
      </c>
      <c r="J5" s="13"/>
    </row>
    <row r="6" spans="1:10" ht="12.75">
      <c r="A6" s="54"/>
      <c r="B6" s="14" t="s">
        <v>12</v>
      </c>
      <c r="C6" s="14"/>
      <c r="D6" s="14"/>
      <c r="E6" s="15">
        <f>SUM(E5:E5)</f>
        <v>7</v>
      </c>
      <c r="F6" s="10">
        <f>SUM(F5)</f>
        <v>12</v>
      </c>
      <c r="G6" s="11"/>
      <c r="H6" s="12"/>
      <c r="I6" s="12">
        <f>SUM(I5)</f>
        <v>516</v>
      </c>
      <c r="J6" s="16"/>
    </row>
    <row r="7" spans="1:10" ht="12.75">
      <c r="A7" s="54"/>
      <c r="B7" s="17" t="s">
        <v>13</v>
      </c>
      <c r="C7" s="18" t="s">
        <v>14</v>
      </c>
      <c r="D7" s="19" t="s">
        <v>15</v>
      </c>
      <c r="E7" s="9">
        <v>19</v>
      </c>
      <c r="F7" s="10"/>
      <c r="G7" s="11">
        <v>94</v>
      </c>
      <c r="H7" s="12"/>
      <c r="I7" s="12">
        <f>E7*G7</f>
        <v>1786</v>
      </c>
      <c r="J7" s="16"/>
    </row>
    <row r="8" spans="1:10" ht="12.75">
      <c r="A8" s="54"/>
      <c r="B8" s="17"/>
      <c r="C8" s="17"/>
      <c r="D8" s="19" t="s">
        <v>16</v>
      </c>
      <c r="E8" s="9">
        <v>10</v>
      </c>
      <c r="F8" s="10">
        <v>17</v>
      </c>
      <c r="G8" s="11"/>
      <c r="H8" s="12">
        <v>43</v>
      </c>
      <c r="I8" s="12">
        <f>F8*H8</f>
        <v>731</v>
      </c>
      <c r="J8" s="16"/>
    </row>
    <row r="9" spans="1:10" ht="12.75">
      <c r="A9" s="54"/>
      <c r="B9" s="17"/>
      <c r="C9" s="17"/>
      <c r="D9" s="19" t="s">
        <v>17</v>
      </c>
      <c r="E9" s="9">
        <v>7</v>
      </c>
      <c r="F9" s="10">
        <v>12</v>
      </c>
      <c r="G9" s="11"/>
      <c r="H9" s="12">
        <v>43</v>
      </c>
      <c r="I9" s="12">
        <f aca="true" t="shared" si="0" ref="I9:I67">F9*H9</f>
        <v>516</v>
      </c>
      <c r="J9" s="16"/>
    </row>
    <row r="10" spans="1:10" ht="12.75">
      <c r="A10" s="54"/>
      <c r="B10" s="17"/>
      <c r="C10" s="6"/>
      <c r="D10" s="19" t="s">
        <v>11</v>
      </c>
      <c r="E10" s="9">
        <v>257</v>
      </c>
      <c r="F10" s="10">
        <v>467</v>
      </c>
      <c r="G10" s="11"/>
      <c r="H10" s="12">
        <v>43</v>
      </c>
      <c r="I10" s="12">
        <f t="shared" si="0"/>
        <v>20081</v>
      </c>
      <c r="J10" s="16"/>
    </row>
    <row r="11" spans="1:10" ht="12.75">
      <c r="A11" s="54"/>
      <c r="B11" s="14" t="s">
        <v>12</v>
      </c>
      <c r="C11" s="14"/>
      <c r="D11" s="14"/>
      <c r="E11" s="15">
        <f>SUM(E7:E10)</f>
        <v>293</v>
      </c>
      <c r="F11" s="10">
        <f>SUM(F7:F10)</f>
        <v>496</v>
      </c>
      <c r="G11" s="11"/>
      <c r="H11" s="12"/>
      <c r="I11" s="12">
        <f>SUM(I7:I10)</f>
        <v>23114</v>
      </c>
      <c r="J11" s="16"/>
    </row>
    <row r="12" spans="1:10" ht="12.75">
      <c r="A12" s="54"/>
      <c r="B12" s="18" t="s">
        <v>18</v>
      </c>
      <c r="C12" s="18" t="s">
        <v>19</v>
      </c>
      <c r="D12" s="19" t="s">
        <v>16</v>
      </c>
      <c r="E12" s="9">
        <v>12</v>
      </c>
      <c r="F12" s="10">
        <v>20</v>
      </c>
      <c r="G12" s="11"/>
      <c r="H12" s="12">
        <v>43</v>
      </c>
      <c r="I12" s="12">
        <f t="shared" si="0"/>
        <v>860</v>
      </c>
      <c r="J12" s="16"/>
    </row>
    <row r="13" spans="1:10" ht="12.75">
      <c r="A13" s="54"/>
      <c r="B13" s="17"/>
      <c r="C13" s="17"/>
      <c r="D13" s="19" t="s">
        <v>17</v>
      </c>
      <c r="E13" s="9">
        <v>1</v>
      </c>
      <c r="F13" s="10">
        <v>2</v>
      </c>
      <c r="G13" s="11"/>
      <c r="H13" s="12">
        <v>43</v>
      </c>
      <c r="I13" s="12">
        <f t="shared" si="0"/>
        <v>86</v>
      </c>
      <c r="J13" s="16"/>
    </row>
    <row r="14" spans="1:10" ht="12.75">
      <c r="A14" s="54"/>
      <c r="B14" s="17"/>
      <c r="C14" s="6"/>
      <c r="D14" s="19" t="s">
        <v>11</v>
      </c>
      <c r="E14" s="9">
        <v>76</v>
      </c>
      <c r="F14" s="10">
        <v>138</v>
      </c>
      <c r="G14" s="11"/>
      <c r="H14" s="12">
        <v>43</v>
      </c>
      <c r="I14" s="12">
        <f t="shared" si="0"/>
        <v>5934</v>
      </c>
      <c r="J14" s="16"/>
    </row>
    <row r="15" spans="1:10" ht="12.75">
      <c r="A15" s="54"/>
      <c r="B15" s="14" t="s">
        <v>12</v>
      </c>
      <c r="C15" s="14"/>
      <c r="D15" s="14"/>
      <c r="E15" s="15">
        <f>SUM(E12:E14)</f>
        <v>89</v>
      </c>
      <c r="F15" s="10">
        <f>SUM(F12:F14)</f>
        <v>160</v>
      </c>
      <c r="G15" s="11"/>
      <c r="H15" s="12"/>
      <c r="I15" s="12">
        <f>SUM(I12:I14)</f>
        <v>6880</v>
      </c>
      <c r="J15" s="16"/>
    </row>
    <row r="16" spans="1:10" ht="12.75">
      <c r="A16" s="54"/>
      <c r="B16" s="20" t="s">
        <v>20</v>
      </c>
      <c r="C16" s="20" t="s">
        <v>14</v>
      </c>
      <c r="D16" s="19" t="s">
        <v>15</v>
      </c>
      <c r="E16" s="21">
        <v>14</v>
      </c>
      <c r="F16" s="10"/>
      <c r="G16" s="11">
        <v>94</v>
      </c>
      <c r="H16" s="12"/>
      <c r="I16" s="12">
        <f>E16*G16</f>
        <v>1316</v>
      </c>
      <c r="J16" s="16"/>
    </row>
    <row r="17" spans="1:10" ht="12.75">
      <c r="A17" s="54"/>
      <c r="B17" s="22"/>
      <c r="C17" s="22"/>
      <c r="D17" s="19" t="s">
        <v>16</v>
      </c>
      <c r="E17" s="21">
        <v>20</v>
      </c>
      <c r="F17" s="10">
        <v>33</v>
      </c>
      <c r="G17" s="11"/>
      <c r="H17" s="12">
        <v>43</v>
      </c>
      <c r="I17" s="12">
        <f t="shared" si="0"/>
        <v>1419</v>
      </c>
      <c r="J17" s="16"/>
    </row>
    <row r="18" spans="1:10" ht="12.75">
      <c r="A18" s="54"/>
      <c r="B18" s="22"/>
      <c r="C18" s="22"/>
      <c r="D18" s="19" t="s">
        <v>17</v>
      </c>
      <c r="E18" s="21">
        <v>10</v>
      </c>
      <c r="F18" s="10">
        <v>17</v>
      </c>
      <c r="G18" s="11"/>
      <c r="H18" s="12">
        <v>43</v>
      </c>
      <c r="I18" s="12">
        <f t="shared" si="0"/>
        <v>731</v>
      </c>
      <c r="J18" s="16"/>
    </row>
    <row r="19" spans="1:10" ht="12.75">
      <c r="A19" s="54"/>
      <c r="B19" s="7"/>
      <c r="C19" s="7"/>
      <c r="D19" s="8" t="s">
        <v>11</v>
      </c>
      <c r="E19" s="9">
        <v>145</v>
      </c>
      <c r="F19" s="10">
        <v>264</v>
      </c>
      <c r="G19" s="11"/>
      <c r="H19" s="12">
        <v>43</v>
      </c>
      <c r="I19" s="12">
        <f t="shared" si="0"/>
        <v>11352</v>
      </c>
      <c r="J19" s="16"/>
    </row>
    <row r="20" spans="1:10" ht="12.75">
      <c r="A20" s="54"/>
      <c r="B20" s="14" t="s">
        <v>12</v>
      </c>
      <c r="C20" s="14"/>
      <c r="D20" s="14"/>
      <c r="E20" s="15">
        <f>SUM(E16:E19)</f>
        <v>189</v>
      </c>
      <c r="F20" s="10">
        <f>SUM(F16:F19)</f>
        <v>314</v>
      </c>
      <c r="G20" s="11"/>
      <c r="H20" s="12"/>
      <c r="I20" s="12">
        <f>SUM(I16:I19)</f>
        <v>14818</v>
      </c>
      <c r="J20" s="16"/>
    </row>
    <row r="21" spans="1:10" ht="12.75">
      <c r="A21" s="54"/>
      <c r="B21" s="17" t="s">
        <v>21</v>
      </c>
      <c r="C21" s="18" t="s">
        <v>14</v>
      </c>
      <c r="D21" s="19" t="s">
        <v>17</v>
      </c>
      <c r="E21" s="9">
        <v>1</v>
      </c>
      <c r="F21" s="10">
        <v>2</v>
      </c>
      <c r="G21" s="11"/>
      <c r="H21" s="12">
        <v>43</v>
      </c>
      <c r="I21" s="12">
        <f t="shared" si="0"/>
        <v>86</v>
      </c>
      <c r="J21" s="16"/>
    </row>
    <row r="22" spans="1:10" ht="12.75">
      <c r="A22" s="54"/>
      <c r="B22" s="17"/>
      <c r="C22" s="6"/>
      <c r="D22" s="19" t="s">
        <v>11</v>
      </c>
      <c r="E22" s="9">
        <v>7</v>
      </c>
      <c r="F22" s="10">
        <v>13</v>
      </c>
      <c r="G22" s="11"/>
      <c r="H22" s="12">
        <v>43</v>
      </c>
      <c r="I22" s="12">
        <f t="shared" si="0"/>
        <v>559</v>
      </c>
      <c r="J22" s="16"/>
    </row>
    <row r="23" spans="1:10" ht="12.75">
      <c r="A23" s="54"/>
      <c r="B23" s="14" t="s">
        <v>12</v>
      </c>
      <c r="C23" s="14"/>
      <c r="D23" s="14"/>
      <c r="E23" s="15">
        <f>SUM(E21:E22)</f>
        <v>8</v>
      </c>
      <c r="F23" s="10">
        <f>SUM(F21:F22)</f>
        <v>15</v>
      </c>
      <c r="G23" s="11"/>
      <c r="H23" s="12"/>
      <c r="I23" s="12">
        <f>SUM(I21:I22)</f>
        <v>645</v>
      </c>
      <c r="J23" s="16"/>
    </row>
    <row r="24" spans="1:10" ht="12.75">
      <c r="A24" s="54"/>
      <c r="B24" s="23" t="s">
        <v>22</v>
      </c>
      <c r="C24" s="24" t="s">
        <v>14</v>
      </c>
      <c r="D24" s="8" t="s">
        <v>16</v>
      </c>
      <c r="E24" s="9">
        <v>19</v>
      </c>
      <c r="F24" s="10">
        <v>32</v>
      </c>
      <c r="G24" s="11"/>
      <c r="H24" s="12">
        <v>43</v>
      </c>
      <c r="I24" s="12">
        <f t="shared" si="0"/>
        <v>1376</v>
      </c>
      <c r="J24" s="16"/>
    </row>
    <row r="25" spans="1:10" ht="12.75">
      <c r="A25" s="54"/>
      <c r="B25" s="23"/>
      <c r="C25" s="23"/>
      <c r="D25" s="8" t="s">
        <v>17</v>
      </c>
      <c r="E25" s="9">
        <v>2</v>
      </c>
      <c r="F25" s="10">
        <v>3</v>
      </c>
      <c r="G25" s="11"/>
      <c r="H25" s="12">
        <v>43</v>
      </c>
      <c r="I25" s="12">
        <f t="shared" si="0"/>
        <v>129</v>
      </c>
      <c r="J25" s="16"/>
    </row>
    <row r="26" spans="1:10" ht="12.75">
      <c r="A26" s="54"/>
      <c r="B26" s="25"/>
      <c r="C26" s="25"/>
      <c r="D26" s="8" t="s">
        <v>11</v>
      </c>
      <c r="E26" s="9">
        <v>72</v>
      </c>
      <c r="F26" s="10">
        <v>131</v>
      </c>
      <c r="G26" s="11"/>
      <c r="H26" s="12">
        <v>43</v>
      </c>
      <c r="I26" s="12">
        <f t="shared" si="0"/>
        <v>5633</v>
      </c>
      <c r="J26" s="16"/>
    </row>
    <row r="27" spans="1:10" ht="12.75">
      <c r="A27" s="54"/>
      <c r="B27" s="14" t="s">
        <v>12</v>
      </c>
      <c r="C27" s="14"/>
      <c r="D27" s="14"/>
      <c r="E27" s="15">
        <f>SUM(E24:E26)</f>
        <v>93</v>
      </c>
      <c r="F27" s="10">
        <f>SUM(F24:F26)</f>
        <v>166</v>
      </c>
      <c r="G27" s="11"/>
      <c r="H27" s="12"/>
      <c r="I27" s="12">
        <f>SUM(I24:I26)</f>
        <v>7138</v>
      </c>
      <c r="J27" s="16"/>
    </row>
    <row r="28" spans="1:10" ht="12.75">
      <c r="A28" s="54"/>
      <c r="B28" s="18" t="s">
        <v>23</v>
      </c>
      <c r="C28" s="18" t="s">
        <v>14</v>
      </c>
      <c r="D28" s="19" t="s">
        <v>17</v>
      </c>
      <c r="E28" s="9">
        <v>1</v>
      </c>
      <c r="F28" s="10">
        <v>2</v>
      </c>
      <c r="G28" s="11"/>
      <c r="H28" s="12">
        <v>43</v>
      </c>
      <c r="I28" s="12">
        <f t="shared" si="0"/>
        <v>86</v>
      </c>
      <c r="J28" s="16"/>
    </row>
    <row r="29" spans="1:10" ht="12.75">
      <c r="A29" s="54"/>
      <c r="B29" s="17"/>
      <c r="C29" s="6"/>
      <c r="D29" s="19" t="s">
        <v>11</v>
      </c>
      <c r="E29" s="9">
        <v>5</v>
      </c>
      <c r="F29" s="10">
        <v>9</v>
      </c>
      <c r="G29" s="11"/>
      <c r="H29" s="12">
        <v>43</v>
      </c>
      <c r="I29" s="12">
        <f t="shared" si="0"/>
        <v>387</v>
      </c>
      <c r="J29" s="16"/>
    </row>
    <row r="30" spans="1:10" ht="12.75">
      <c r="A30" s="54"/>
      <c r="B30" s="14" t="s">
        <v>12</v>
      </c>
      <c r="C30" s="14"/>
      <c r="D30" s="14"/>
      <c r="E30" s="15">
        <f>SUM(E28:E29)</f>
        <v>6</v>
      </c>
      <c r="F30" s="10">
        <f>SUM(F28:F29)</f>
        <v>11</v>
      </c>
      <c r="G30" s="11"/>
      <c r="H30" s="12"/>
      <c r="I30" s="12">
        <f>SUM(I28:I29)</f>
        <v>473</v>
      </c>
      <c r="J30" s="16"/>
    </row>
    <row r="31" spans="1:10" ht="12.75">
      <c r="A31" s="54"/>
      <c r="B31" s="20" t="s">
        <v>24</v>
      </c>
      <c r="C31" s="20" t="s">
        <v>14</v>
      </c>
      <c r="D31" s="19" t="s">
        <v>15</v>
      </c>
      <c r="E31" s="21">
        <v>12</v>
      </c>
      <c r="F31" s="10"/>
      <c r="G31" s="11">
        <v>94</v>
      </c>
      <c r="H31" s="12"/>
      <c r="I31" s="12">
        <f>E31*G31</f>
        <v>1128</v>
      </c>
      <c r="J31" s="16"/>
    </row>
    <row r="32" spans="1:10" ht="12.75">
      <c r="A32" s="54"/>
      <c r="B32" s="22"/>
      <c r="C32" s="22"/>
      <c r="D32" s="19" t="s">
        <v>16</v>
      </c>
      <c r="E32" s="21">
        <v>50</v>
      </c>
      <c r="F32" s="10">
        <v>83</v>
      </c>
      <c r="G32" s="11"/>
      <c r="H32" s="12">
        <v>43</v>
      </c>
      <c r="I32" s="12">
        <f t="shared" si="0"/>
        <v>3569</v>
      </c>
      <c r="J32" s="16"/>
    </row>
    <row r="33" spans="1:10" ht="12.75">
      <c r="A33" s="54"/>
      <c r="B33" s="22"/>
      <c r="C33" s="22"/>
      <c r="D33" s="19" t="s">
        <v>17</v>
      </c>
      <c r="E33" s="21">
        <v>10</v>
      </c>
      <c r="F33" s="10">
        <v>17</v>
      </c>
      <c r="G33" s="11"/>
      <c r="H33" s="12">
        <v>43</v>
      </c>
      <c r="I33" s="12">
        <f t="shared" si="0"/>
        <v>731</v>
      </c>
      <c r="J33" s="16"/>
    </row>
    <row r="34" spans="1:10" ht="12.75">
      <c r="A34" s="54"/>
      <c r="B34" s="22"/>
      <c r="C34" s="22"/>
      <c r="D34" s="19" t="s">
        <v>11</v>
      </c>
      <c r="E34" s="21">
        <v>149</v>
      </c>
      <c r="F34" s="10">
        <v>271</v>
      </c>
      <c r="G34" s="11"/>
      <c r="H34" s="12">
        <v>43</v>
      </c>
      <c r="I34" s="12">
        <f t="shared" si="0"/>
        <v>11653</v>
      </c>
      <c r="J34" s="16"/>
    </row>
    <row r="35" spans="1:10" ht="12.75">
      <c r="A35" s="54"/>
      <c r="B35" s="7"/>
      <c r="C35" s="26" t="s">
        <v>10</v>
      </c>
      <c r="D35" s="19" t="s">
        <v>11</v>
      </c>
      <c r="E35" s="21">
        <v>13</v>
      </c>
      <c r="F35" s="10">
        <v>24</v>
      </c>
      <c r="G35" s="11"/>
      <c r="H35" s="12">
        <v>43</v>
      </c>
      <c r="I35" s="12">
        <f t="shared" si="0"/>
        <v>1032</v>
      </c>
      <c r="J35" s="16"/>
    </row>
    <row r="36" spans="1:10" ht="12.75">
      <c r="A36" s="54"/>
      <c r="B36" s="14" t="s">
        <v>12</v>
      </c>
      <c r="C36" s="14"/>
      <c r="D36" s="14"/>
      <c r="E36" s="15">
        <f>SUM(E31:E35)</f>
        <v>234</v>
      </c>
      <c r="F36" s="10">
        <f>SUM(F31:F35)</f>
        <v>395</v>
      </c>
      <c r="G36" s="11"/>
      <c r="H36" s="12"/>
      <c r="I36" s="12">
        <f>SUM(I31:I35)</f>
        <v>18113</v>
      </c>
      <c r="J36" s="16"/>
    </row>
    <row r="37" spans="1:10" ht="12.75">
      <c r="A37" s="54"/>
      <c r="B37" s="24" t="s">
        <v>25</v>
      </c>
      <c r="C37" s="24" t="s">
        <v>10</v>
      </c>
      <c r="D37" s="19" t="s">
        <v>16</v>
      </c>
      <c r="E37" s="9">
        <v>7</v>
      </c>
      <c r="F37" s="10">
        <v>12</v>
      </c>
      <c r="G37" s="11"/>
      <c r="H37" s="12">
        <v>43</v>
      </c>
      <c r="I37" s="12">
        <f t="shared" si="0"/>
        <v>516</v>
      </c>
      <c r="J37" s="16"/>
    </row>
    <row r="38" spans="1:10" ht="12.75">
      <c r="A38" s="54"/>
      <c r="B38" s="23"/>
      <c r="C38" s="23"/>
      <c r="D38" s="19" t="s">
        <v>17</v>
      </c>
      <c r="E38" s="9">
        <v>2</v>
      </c>
      <c r="F38" s="10">
        <v>3</v>
      </c>
      <c r="G38" s="11"/>
      <c r="H38" s="12">
        <v>43</v>
      </c>
      <c r="I38" s="12">
        <f t="shared" si="0"/>
        <v>129</v>
      </c>
      <c r="J38" s="16"/>
    </row>
    <row r="39" spans="1:10" ht="12.75">
      <c r="A39" s="54"/>
      <c r="B39" s="25"/>
      <c r="C39" s="25"/>
      <c r="D39" s="19" t="s">
        <v>11</v>
      </c>
      <c r="E39" s="9">
        <v>25</v>
      </c>
      <c r="F39" s="10">
        <v>45</v>
      </c>
      <c r="G39" s="11"/>
      <c r="H39" s="12">
        <v>43</v>
      </c>
      <c r="I39" s="12">
        <f t="shared" si="0"/>
        <v>1935</v>
      </c>
      <c r="J39" s="16"/>
    </row>
    <row r="40" spans="1:10" ht="12.75">
      <c r="A40" s="54"/>
      <c r="B40" s="27" t="s">
        <v>12</v>
      </c>
      <c r="C40" s="27"/>
      <c r="D40" s="27"/>
      <c r="E40" s="28">
        <f>SUM(E37:E39)</f>
        <v>34</v>
      </c>
      <c r="F40" s="29">
        <f>SUM(F37:F39)</f>
        <v>60</v>
      </c>
      <c r="G40" s="30"/>
      <c r="H40" s="31"/>
      <c r="I40" s="31">
        <f>SUM(I37:I39)</f>
        <v>2580</v>
      </c>
      <c r="J40" s="16"/>
    </row>
    <row r="41" spans="1:10" ht="12.75">
      <c r="A41" s="37" t="s">
        <v>38</v>
      </c>
      <c r="B41" s="37"/>
      <c r="C41" s="37"/>
      <c r="D41" s="37"/>
      <c r="E41" s="38">
        <f>E40+E36+E30+E27+E23+E20+E15+E11+E6</f>
        <v>953</v>
      </c>
      <c r="F41" s="38">
        <f>F40+F36+F30+F27+F23+F20+F15+F11+F6</f>
        <v>1629</v>
      </c>
      <c r="G41" s="38"/>
      <c r="H41" s="38"/>
      <c r="I41" s="39">
        <f>I40+I36+I30+I27+I23+I20+I15+I11+I6</f>
        <v>74277</v>
      </c>
      <c r="J41" s="50" t="s">
        <v>42</v>
      </c>
    </row>
    <row r="42" spans="1:10" ht="12.75">
      <c r="A42" s="54">
        <v>1802</v>
      </c>
      <c r="B42" s="23" t="s">
        <v>26</v>
      </c>
      <c r="C42" s="60" t="s">
        <v>27</v>
      </c>
      <c r="D42" s="7" t="s">
        <v>16</v>
      </c>
      <c r="E42" s="6">
        <v>4</v>
      </c>
      <c r="F42" s="40">
        <v>6</v>
      </c>
      <c r="G42" s="41"/>
      <c r="H42" s="42">
        <v>43</v>
      </c>
      <c r="I42" s="42">
        <f t="shared" si="0"/>
        <v>258</v>
      </c>
      <c r="J42" s="16"/>
    </row>
    <row r="43" spans="1:10" ht="12.75">
      <c r="A43" s="54"/>
      <c r="B43" s="23"/>
      <c r="C43" s="60"/>
      <c r="D43" s="8" t="s">
        <v>17</v>
      </c>
      <c r="E43" s="9">
        <v>11</v>
      </c>
      <c r="F43" s="10">
        <v>18</v>
      </c>
      <c r="G43" s="11"/>
      <c r="H43" s="12">
        <v>43</v>
      </c>
      <c r="I43" s="12">
        <f t="shared" si="0"/>
        <v>774</v>
      </c>
      <c r="J43" s="16"/>
    </row>
    <row r="44" spans="1:10" ht="12.75">
      <c r="A44" s="54"/>
      <c r="B44" s="23"/>
      <c r="C44" s="61"/>
      <c r="D44" s="8" t="s">
        <v>11</v>
      </c>
      <c r="E44" s="9">
        <v>130</v>
      </c>
      <c r="F44" s="10">
        <v>236</v>
      </c>
      <c r="G44" s="11"/>
      <c r="H44" s="12">
        <v>43</v>
      </c>
      <c r="I44" s="12">
        <f t="shared" si="0"/>
        <v>10148</v>
      </c>
      <c r="J44" s="16"/>
    </row>
    <row r="45" spans="1:10" ht="12.75">
      <c r="A45" s="54"/>
      <c r="B45" s="23"/>
      <c r="C45" s="20" t="s">
        <v>28</v>
      </c>
      <c r="D45" s="8" t="s">
        <v>17</v>
      </c>
      <c r="E45" s="9">
        <v>3</v>
      </c>
      <c r="F45" s="10">
        <v>5</v>
      </c>
      <c r="G45" s="11"/>
      <c r="H45" s="12">
        <v>43</v>
      </c>
      <c r="I45" s="12">
        <f t="shared" si="0"/>
        <v>215</v>
      </c>
      <c r="J45" s="16"/>
    </row>
    <row r="46" spans="1:10" ht="12.75">
      <c r="A46" s="54"/>
      <c r="B46" s="23"/>
      <c r="C46" s="22"/>
      <c r="D46" s="8" t="s">
        <v>11</v>
      </c>
      <c r="E46" s="9">
        <v>27</v>
      </c>
      <c r="F46" s="10">
        <v>49</v>
      </c>
      <c r="G46" s="11"/>
      <c r="H46" s="12">
        <v>43</v>
      </c>
      <c r="I46" s="12">
        <f t="shared" si="0"/>
        <v>2107</v>
      </c>
      <c r="J46" s="16"/>
    </row>
    <row r="47" spans="1:10" ht="12.75">
      <c r="A47" s="54"/>
      <c r="B47" s="23"/>
      <c r="C47" s="62" t="s">
        <v>29</v>
      </c>
      <c r="D47" s="8" t="s">
        <v>17</v>
      </c>
      <c r="E47" s="9">
        <v>7</v>
      </c>
      <c r="F47" s="10">
        <v>12</v>
      </c>
      <c r="G47" s="11"/>
      <c r="H47" s="12">
        <v>43</v>
      </c>
      <c r="I47" s="12">
        <f t="shared" si="0"/>
        <v>516</v>
      </c>
      <c r="J47" s="16"/>
    </row>
    <row r="48" spans="1:10" ht="12.75">
      <c r="A48" s="54"/>
      <c r="B48" s="23"/>
      <c r="C48" s="60"/>
      <c r="D48" s="8" t="s">
        <v>30</v>
      </c>
      <c r="E48" s="9">
        <v>21</v>
      </c>
      <c r="F48" s="10">
        <v>35</v>
      </c>
      <c r="G48" s="11"/>
      <c r="H48" s="12">
        <v>43</v>
      </c>
      <c r="I48" s="12">
        <f t="shared" si="0"/>
        <v>1505</v>
      </c>
      <c r="J48" s="16"/>
    </row>
    <row r="49" spans="1:10" ht="12.75">
      <c r="A49" s="54"/>
      <c r="B49" s="23"/>
      <c r="C49" s="61"/>
      <c r="D49" s="8" t="s">
        <v>11</v>
      </c>
      <c r="E49" s="9">
        <v>112</v>
      </c>
      <c r="F49" s="10">
        <v>204</v>
      </c>
      <c r="G49" s="11"/>
      <c r="H49" s="12">
        <v>43</v>
      </c>
      <c r="I49" s="12">
        <f t="shared" si="0"/>
        <v>8772</v>
      </c>
      <c r="J49" s="16"/>
    </row>
    <row r="50" spans="1:10" ht="12.75">
      <c r="A50" s="54"/>
      <c r="B50" s="23"/>
      <c r="C50" s="43" t="s">
        <v>10</v>
      </c>
      <c r="D50" s="8" t="s">
        <v>11</v>
      </c>
      <c r="E50" s="9">
        <v>4</v>
      </c>
      <c r="F50" s="10">
        <v>7</v>
      </c>
      <c r="G50" s="11"/>
      <c r="H50" s="12">
        <v>43</v>
      </c>
      <c r="I50" s="12">
        <f t="shared" si="0"/>
        <v>301</v>
      </c>
      <c r="J50" s="16"/>
    </row>
    <row r="51" spans="1:10" ht="12.75">
      <c r="A51" s="54"/>
      <c r="B51" s="14" t="s">
        <v>12</v>
      </c>
      <c r="C51" s="14"/>
      <c r="D51" s="14"/>
      <c r="E51" s="15">
        <f>SUM(E42:E50)</f>
        <v>319</v>
      </c>
      <c r="F51" s="10">
        <f>SUM(F42:F50)</f>
        <v>572</v>
      </c>
      <c r="G51" s="11"/>
      <c r="H51" s="12"/>
      <c r="I51" s="12">
        <f>SUM(I42:I50)</f>
        <v>24596</v>
      </c>
      <c r="J51" s="16"/>
    </row>
    <row r="52" spans="1:10" ht="12.75">
      <c r="A52" s="54"/>
      <c r="B52" s="24" t="s">
        <v>31</v>
      </c>
      <c r="C52" s="55" t="s">
        <v>27</v>
      </c>
      <c r="D52" s="44" t="s">
        <v>16</v>
      </c>
      <c r="E52" s="9">
        <v>7</v>
      </c>
      <c r="F52" s="10">
        <v>12</v>
      </c>
      <c r="G52" s="11"/>
      <c r="H52" s="12">
        <v>43</v>
      </c>
      <c r="I52" s="12">
        <f t="shared" si="0"/>
        <v>516</v>
      </c>
      <c r="J52" s="16"/>
    </row>
    <row r="53" spans="1:10" ht="12.75">
      <c r="A53" s="54"/>
      <c r="B53" s="23"/>
      <c r="C53" s="56"/>
      <c r="D53" s="8" t="s">
        <v>17</v>
      </c>
      <c r="E53" s="9">
        <v>22</v>
      </c>
      <c r="F53" s="10">
        <v>37</v>
      </c>
      <c r="G53" s="11"/>
      <c r="H53" s="12">
        <v>43</v>
      </c>
      <c r="I53" s="12">
        <f t="shared" si="0"/>
        <v>1591</v>
      </c>
      <c r="J53" s="16"/>
    </row>
    <row r="54" spans="1:10" ht="12.75">
      <c r="A54" s="54"/>
      <c r="B54" s="23"/>
      <c r="C54" s="57"/>
      <c r="D54" s="8" t="s">
        <v>11</v>
      </c>
      <c r="E54" s="9">
        <v>251</v>
      </c>
      <c r="F54" s="10">
        <v>456</v>
      </c>
      <c r="G54" s="11"/>
      <c r="H54" s="12">
        <v>43</v>
      </c>
      <c r="I54" s="12">
        <f t="shared" si="0"/>
        <v>19608</v>
      </c>
      <c r="J54" s="16"/>
    </row>
    <row r="55" spans="1:10" ht="12.75">
      <c r="A55" s="54"/>
      <c r="B55" s="23"/>
      <c r="C55" s="24" t="s">
        <v>28</v>
      </c>
      <c r="D55" s="8" t="s">
        <v>16</v>
      </c>
      <c r="E55" s="9">
        <v>1</v>
      </c>
      <c r="F55" s="10">
        <v>2</v>
      </c>
      <c r="G55" s="11"/>
      <c r="H55" s="12">
        <v>43</v>
      </c>
      <c r="I55" s="12">
        <f t="shared" si="0"/>
        <v>86</v>
      </c>
      <c r="J55" s="16"/>
    </row>
    <row r="56" spans="1:10" ht="12.75">
      <c r="A56" s="54"/>
      <c r="B56" s="23"/>
      <c r="C56" s="23"/>
      <c r="D56" s="8" t="s">
        <v>17</v>
      </c>
      <c r="E56" s="9">
        <v>3</v>
      </c>
      <c r="F56" s="10">
        <v>5</v>
      </c>
      <c r="G56" s="11"/>
      <c r="H56" s="12">
        <v>43</v>
      </c>
      <c r="I56" s="12">
        <f t="shared" si="0"/>
        <v>215</v>
      </c>
      <c r="J56" s="16"/>
    </row>
    <row r="57" spans="1:10" ht="12.75">
      <c r="A57" s="54"/>
      <c r="B57" s="23"/>
      <c r="C57" s="23"/>
      <c r="D57" s="8" t="s">
        <v>11</v>
      </c>
      <c r="E57" s="9">
        <v>23</v>
      </c>
      <c r="F57" s="10">
        <v>42</v>
      </c>
      <c r="G57" s="11"/>
      <c r="H57" s="12">
        <v>43</v>
      </c>
      <c r="I57" s="12">
        <f t="shared" si="0"/>
        <v>1806</v>
      </c>
      <c r="J57" s="16"/>
    </row>
    <row r="58" spans="1:10" ht="12.75">
      <c r="A58" s="54"/>
      <c r="B58" s="23"/>
      <c r="C58" s="55" t="s">
        <v>29</v>
      </c>
      <c r="D58" s="8" t="s">
        <v>30</v>
      </c>
      <c r="E58" s="9">
        <v>3</v>
      </c>
      <c r="F58" s="10">
        <v>5</v>
      </c>
      <c r="G58" s="11"/>
      <c r="H58" s="12">
        <v>43</v>
      </c>
      <c r="I58" s="12">
        <f t="shared" si="0"/>
        <v>215</v>
      </c>
      <c r="J58" s="16"/>
    </row>
    <row r="59" spans="1:10" ht="12.75">
      <c r="A59" s="54"/>
      <c r="B59" s="25"/>
      <c r="C59" s="57"/>
      <c r="D59" s="8" t="s">
        <v>11</v>
      </c>
      <c r="E59" s="9">
        <v>76</v>
      </c>
      <c r="F59" s="10">
        <v>138</v>
      </c>
      <c r="G59" s="11"/>
      <c r="H59" s="12">
        <v>43</v>
      </c>
      <c r="I59" s="12">
        <f t="shared" si="0"/>
        <v>5934</v>
      </c>
      <c r="J59" s="16"/>
    </row>
    <row r="60" spans="1:10" ht="12.75">
      <c r="A60" s="54"/>
      <c r="B60" s="45" t="s">
        <v>12</v>
      </c>
      <c r="C60" s="45"/>
      <c r="D60" s="45"/>
      <c r="E60" s="15">
        <f>SUM(E52:E59)</f>
        <v>386</v>
      </c>
      <c r="F60" s="29">
        <f>SUM(F52:F59)</f>
        <v>697</v>
      </c>
      <c r="G60" s="30"/>
      <c r="H60" s="12"/>
      <c r="I60" s="12">
        <f>SUM(I52:I59)</f>
        <v>29971</v>
      </c>
      <c r="J60" s="16"/>
    </row>
    <row r="61" spans="1:10" ht="12.75">
      <c r="A61" s="54"/>
      <c r="B61" s="18" t="s">
        <v>32</v>
      </c>
      <c r="C61" s="51" t="s">
        <v>27</v>
      </c>
      <c r="D61" s="19" t="s">
        <v>16</v>
      </c>
      <c r="E61" s="9">
        <v>2</v>
      </c>
      <c r="F61" s="10">
        <v>3</v>
      </c>
      <c r="G61" s="11"/>
      <c r="H61" s="12">
        <v>43</v>
      </c>
      <c r="I61" s="12">
        <f t="shared" si="0"/>
        <v>129</v>
      </c>
      <c r="J61" s="16"/>
    </row>
    <row r="62" spans="1:10" ht="12.75">
      <c r="A62" s="54"/>
      <c r="B62" s="17"/>
      <c r="C62" s="52"/>
      <c r="D62" s="19" t="s">
        <v>17</v>
      </c>
      <c r="E62" s="9">
        <v>9</v>
      </c>
      <c r="F62" s="10">
        <v>15</v>
      </c>
      <c r="G62" s="11"/>
      <c r="H62" s="12">
        <v>43</v>
      </c>
      <c r="I62" s="12">
        <f t="shared" si="0"/>
        <v>645</v>
      </c>
      <c r="J62" s="16"/>
    </row>
    <row r="63" spans="1:10" ht="12.75">
      <c r="A63" s="54"/>
      <c r="B63" s="17"/>
      <c r="C63" s="53"/>
      <c r="D63" s="19" t="s">
        <v>11</v>
      </c>
      <c r="E63" s="9">
        <v>83</v>
      </c>
      <c r="F63" s="10">
        <v>151</v>
      </c>
      <c r="G63" s="11"/>
      <c r="H63" s="12">
        <v>43</v>
      </c>
      <c r="I63" s="12">
        <f t="shared" si="0"/>
        <v>6493</v>
      </c>
      <c r="J63" s="16"/>
    </row>
    <row r="64" spans="1:10" ht="12.75">
      <c r="A64" s="54"/>
      <c r="B64" s="17"/>
      <c r="C64" s="51" t="s">
        <v>28</v>
      </c>
      <c r="D64" s="19" t="s">
        <v>16</v>
      </c>
      <c r="E64" s="9">
        <v>2</v>
      </c>
      <c r="F64" s="10">
        <v>3</v>
      </c>
      <c r="G64" s="11"/>
      <c r="H64" s="12">
        <v>43</v>
      </c>
      <c r="I64" s="12">
        <f t="shared" si="0"/>
        <v>129</v>
      </c>
      <c r="J64" s="16"/>
    </row>
    <row r="65" spans="1:10" ht="12.75">
      <c r="A65" s="54"/>
      <c r="B65" s="17"/>
      <c r="C65" s="52"/>
      <c r="D65" s="19" t="s">
        <v>17</v>
      </c>
      <c r="E65" s="9">
        <v>6</v>
      </c>
      <c r="F65" s="10">
        <v>10</v>
      </c>
      <c r="G65" s="11"/>
      <c r="H65" s="12">
        <v>43</v>
      </c>
      <c r="I65" s="12">
        <f t="shared" si="0"/>
        <v>430</v>
      </c>
      <c r="J65" s="16"/>
    </row>
    <row r="66" spans="1:10" ht="12.75">
      <c r="A66" s="54"/>
      <c r="B66" s="17"/>
      <c r="C66" s="53"/>
      <c r="D66" s="19" t="s">
        <v>11</v>
      </c>
      <c r="E66" s="9">
        <v>76</v>
      </c>
      <c r="F66" s="10">
        <v>138</v>
      </c>
      <c r="G66" s="11"/>
      <c r="H66" s="12">
        <v>43</v>
      </c>
      <c r="I66" s="12">
        <f t="shared" si="0"/>
        <v>5934</v>
      </c>
      <c r="J66" s="16"/>
    </row>
    <row r="67" spans="1:10" ht="12.75">
      <c r="A67" s="54"/>
      <c r="B67" s="6"/>
      <c r="C67" s="46" t="s">
        <v>29</v>
      </c>
      <c r="D67" s="19" t="s">
        <v>11</v>
      </c>
      <c r="E67" s="9">
        <v>153</v>
      </c>
      <c r="F67" s="10">
        <v>278</v>
      </c>
      <c r="G67" s="11"/>
      <c r="H67" s="12">
        <v>43</v>
      </c>
      <c r="I67" s="12">
        <f t="shared" si="0"/>
        <v>11954</v>
      </c>
      <c r="J67" s="16"/>
    </row>
    <row r="68" spans="1:10" ht="12.75">
      <c r="A68" s="54"/>
      <c r="B68" s="27" t="s">
        <v>12</v>
      </c>
      <c r="C68" s="27"/>
      <c r="D68" s="27"/>
      <c r="E68" s="28">
        <f>SUM(E61:E67)</f>
        <v>331</v>
      </c>
      <c r="F68" s="29">
        <f>SUM(F61:F67)</f>
        <v>598</v>
      </c>
      <c r="G68" s="30"/>
      <c r="H68" s="31"/>
      <c r="I68" s="31">
        <f>SUM(I61:I67)</f>
        <v>25714</v>
      </c>
      <c r="J68" s="16"/>
    </row>
    <row r="69" spans="1:10" ht="12.75">
      <c r="A69" s="37" t="s">
        <v>38</v>
      </c>
      <c r="B69" s="37"/>
      <c r="C69" s="37"/>
      <c r="D69" s="37"/>
      <c r="E69" s="38">
        <f>E51+E60+E68</f>
        <v>1036</v>
      </c>
      <c r="F69" s="38">
        <f>F51+F60+F68</f>
        <v>1867</v>
      </c>
      <c r="G69" s="39"/>
      <c r="H69" s="39"/>
      <c r="I69" s="39">
        <f>I51+I60+I68</f>
        <v>80281</v>
      </c>
      <c r="J69" s="50" t="s">
        <v>43</v>
      </c>
    </row>
    <row r="70" spans="1:10" ht="12.75">
      <c r="A70" s="54">
        <v>1803</v>
      </c>
      <c r="B70" s="17" t="s">
        <v>33</v>
      </c>
      <c r="C70" s="17" t="s">
        <v>27</v>
      </c>
      <c r="D70" s="7" t="s">
        <v>16</v>
      </c>
      <c r="E70" s="6">
        <v>13</v>
      </c>
      <c r="F70" s="40">
        <v>22</v>
      </c>
      <c r="G70" s="47"/>
      <c r="H70" s="42">
        <v>43</v>
      </c>
      <c r="I70" s="42">
        <f aca="true" t="shared" si="1" ref="I70:I75">F70*H70</f>
        <v>946</v>
      </c>
      <c r="J70" s="16"/>
    </row>
    <row r="71" spans="1:10" ht="12.75">
      <c r="A71" s="54"/>
      <c r="B71" s="17"/>
      <c r="C71" s="17"/>
      <c r="D71" s="19" t="s">
        <v>17</v>
      </c>
      <c r="E71" s="9">
        <v>17</v>
      </c>
      <c r="F71" s="10">
        <v>28</v>
      </c>
      <c r="G71" s="48"/>
      <c r="H71" s="12">
        <v>43</v>
      </c>
      <c r="I71" s="12">
        <f t="shared" si="1"/>
        <v>1204</v>
      </c>
      <c r="J71" s="16"/>
    </row>
    <row r="72" spans="1:10" ht="12.75">
      <c r="A72" s="54"/>
      <c r="B72" s="17"/>
      <c r="C72" s="6"/>
      <c r="D72" s="19" t="s">
        <v>11</v>
      </c>
      <c r="E72" s="9">
        <v>174</v>
      </c>
      <c r="F72" s="10">
        <v>316</v>
      </c>
      <c r="G72" s="48"/>
      <c r="H72" s="12">
        <v>43</v>
      </c>
      <c r="I72" s="12">
        <f t="shared" si="1"/>
        <v>13588</v>
      </c>
      <c r="J72" s="16"/>
    </row>
    <row r="73" spans="1:10" ht="12.75">
      <c r="A73" s="54"/>
      <c r="B73" s="17"/>
      <c r="C73" s="18" t="s">
        <v>28</v>
      </c>
      <c r="D73" s="19" t="s">
        <v>16</v>
      </c>
      <c r="E73" s="9">
        <v>1</v>
      </c>
      <c r="F73" s="10">
        <v>2</v>
      </c>
      <c r="G73" s="48"/>
      <c r="H73" s="12">
        <v>43</v>
      </c>
      <c r="I73" s="12">
        <f t="shared" si="1"/>
        <v>86</v>
      </c>
      <c r="J73" s="16"/>
    </row>
    <row r="74" spans="1:10" ht="12.75">
      <c r="A74" s="54"/>
      <c r="B74" s="17"/>
      <c r="C74" s="17"/>
      <c r="D74" s="19" t="s">
        <v>17</v>
      </c>
      <c r="E74" s="9">
        <v>5</v>
      </c>
      <c r="F74" s="10">
        <v>8</v>
      </c>
      <c r="G74" s="48"/>
      <c r="H74" s="12">
        <v>43</v>
      </c>
      <c r="I74" s="12">
        <f t="shared" si="1"/>
        <v>344</v>
      </c>
      <c r="J74" s="16"/>
    </row>
    <row r="75" spans="1:10" ht="12.75">
      <c r="A75" s="54"/>
      <c r="B75" s="17"/>
      <c r="C75" s="6"/>
      <c r="D75" s="19" t="s">
        <v>11</v>
      </c>
      <c r="E75" s="9">
        <v>79</v>
      </c>
      <c r="F75" s="10">
        <v>144</v>
      </c>
      <c r="G75" s="48"/>
      <c r="H75" s="12">
        <v>43</v>
      </c>
      <c r="I75" s="12">
        <f t="shared" si="1"/>
        <v>6192</v>
      </c>
      <c r="J75" s="16"/>
    </row>
    <row r="76" spans="1:10" ht="12.75">
      <c r="A76" s="54"/>
      <c r="B76" s="14" t="s">
        <v>12</v>
      </c>
      <c r="C76" s="14"/>
      <c r="D76" s="14"/>
      <c r="E76" s="15">
        <f>SUM(E70:E75)</f>
        <v>289</v>
      </c>
      <c r="F76" s="10">
        <f>SUM(F70:F75)</f>
        <v>520</v>
      </c>
      <c r="G76" s="48"/>
      <c r="H76" s="12"/>
      <c r="I76" s="12">
        <f>SUM(I70:I75)</f>
        <v>22360</v>
      </c>
      <c r="J76" s="16"/>
    </row>
    <row r="77" spans="1:10" ht="12.75">
      <c r="A77" s="54"/>
      <c r="B77" s="22" t="s">
        <v>34</v>
      </c>
      <c r="C77" s="20" t="s">
        <v>27</v>
      </c>
      <c r="D77" s="19" t="s">
        <v>16</v>
      </c>
      <c r="E77" s="9">
        <v>9</v>
      </c>
      <c r="F77" s="10">
        <v>15</v>
      </c>
      <c r="G77" s="11"/>
      <c r="H77" s="12">
        <v>43</v>
      </c>
      <c r="I77" s="12">
        <f aca="true" t="shared" si="2" ref="I77:I98">F77*H77</f>
        <v>645</v>
      </c>
      <c r="J77" s="16"/>
    </row>
    <row r="78" spans="1:10" ht="12.75">
      <c r="A78" s="54"/>
      <c r="B78" s="22"/>
      <c r="C78" s="22"/>
      <c r="D78" s="19" t="s">
        <v>17</v>
      </c>
      <c r="E78" s="9">
        <v>7</v>
      </c>
      <c r="F78" s="10">
        <v>12</v>
      </c>
      <c r="G78" s="11"/>
      <c r="H78" s="12">
        <v>43</v>
      </c>
      <c r="I78" s="12">
        <f t="shared" si="2"/>
        <v>516</v>
      </c>
      <c r="J78" s="16"/>
    </row>
    <row r="79" spans="1:10" ht="12.75">
      <c r="A79" s="54"/>
      <c r="B79" s="22"/>
      <c r="C79" s="7"/>
      <c r="D79" s="19" t="s">
        <v>11</v>
      </c>
      <c r="E79" s="9">
        <v>79</v>
      </c>
      <c r="F79" s="10">
        <v>144</v>
      </c>
      <c r="G79" s="11"/>
      <c r="H79" s="12">
        <v>43</v>
      </c>
      <c r="I79" s="12">
        <f t="shared" si="2"/>
        <v>6192</v>
      </c>
      <c r="J79" s="16"/>
    </row>
    <row r="80" spans="1:10" ht="12.75">
      <c r="A80" s="54"/>
      <c r="B80" s="22"/>
      <c r="C80" s="20" t="s">
        <v>35</v>
      </c>
      <c r="D80" s="19" t="s">
        <v>16</v>
      </c>
      <c r="E80" s="9">
        <v>4</v>
      </c>
      <c r="F80" s="10">
        <v>7</v>
      </c>
      <c r="G80" s="11"/>
      <c r="H80" s="12">
        <v>30</v>
      </c>
      <c r="I80" s="12">
        <f t="shared" si="2"/>
        <v>210</v>
      </c>
      <c r="J80" s="16"/>
    </row>
    <row r="81" spans="1:10" ht="12.75">
      <c r="A81" s="54"/>
      <c r="B81" s="22"/>
      <c r="C81" s="22"/>
      <c r="D81" s="19" t="s">
        <v>17</v>
      </c>
      <c r="E81" s="9">
        <v>6</v>
      </c>
      <c r="F81" s="10">
        <v>10</v>
      </c>
      <c r="G81" s="11"/>
      <c r="H81" s="12">
        <v>30</v>
      </c>
      <c r="I81" s="12">
        <f t="shared" si="2"/>
        <v>300</v>
      </c>
      <c r="J81" s="16"/>
    </row>
    <row r="82" spans="1:10" ht="12.75">
      <c r="A82" s="54"/>
      <c r="B82" s="22"/>
      <c r="C82" s="22"/>
      <c r="D82" s="19" t="s">
        <v>30</v>
      </c>
      <c r="E82" s="9">
        <v>1</v>
      </c>
      <c r="F82" s="10">
        <v>2</v>
      </c>
      <c r="G82" s="11"/>
      <c r="H82" s="12">
        <v>30</v>
      </c>
      <c r="I82" s="12">
        <f t="shared" si="2"/>
        <v>60</v>
      </c>
      <c r="J82" s="16"/>
    </row>
    <row r="83" spans="1:10" ht="12.75">
      <c r="A83" s="54"/>
      <c r="B83" s="22"/>
      <c r="C83" s="22"/>
      <c r="D83" s="19" t="s">
        <v>11</v>
      </c>
      <c r="E83" s="9">
        <v>66</v>
      </c>
      <c r="F83" s="10">
        <v>120</v>
      </c>
      <c r="G83" s="11"/>
      <c r="H83" s="12">
        <v>30</v>
      </c>
      <c r="I83" s="12">
        <f t="shared" si="2"/>
        <v>3600</v>
      </c>
      <c r="J83" s="16"/>
    </row>
    <row r="84" spans="1:10" ht="12.75">
      <c r="A84" s="54"/>
      <c r="B84" s="22"/>
      <c r="C84" s="22" t="s">
        <v>28</v>
      </c>
      <c r="D84" s="19" t="s">
        <v>16</v>
      </c>
      <c r="E84" s="9">
        <v>2</v>
      </c>
      <c r="F84" s="10">
        <v>3</v>
      </c>
      <c r="G84" s="11"/>
      <c r="H84" s="12">
        <v>43</v>
      </c>
      <c r="I84" s="12">
        <f t="shared" si="2"/>
        <v>129</v>
      </c>
      <c r="J84" s="16"/>
    </row>
    <row r="85" spans="1:10" ht="12.75">
      <c r="A85" s="54"/>
      <c r="B85" s="22"/>
      <c r="C85" s="22"/>
      <c r="D85" s="19" t="s">
        <v>17</v>
      </c>
      <c r="E85" s="9">
        <v>2</v>
      </c>
      <c r="F85" s="10">
        <v>3</v>
      </c>
      <c r="G85" s="11"/>
      <c r="H85" s="12">
        <v>43</v>
      </c>
      <c r="I85" s="12">
        <f t="shared" si="2"/>
        <v>129</v>
      </c>
      <c r="J85" s="16"/>
    </row>
    <row r="86" spans="1:10" ht="12.75">
      <c r="A86" s="54"/>
      <c r="B86" s="7"/>
      <c r="C86" s="7"/>
      <c r="D86" s="19" t="s">
        <v>11</v>
      </c>
      <c r="E86" s="9">
        <v>30</v>
      </c>
      <c r="F86" s="10">
        <v>55</v>
      </c>
      <c r="G86" s="11"/>
      <c r="H86" s="12">
        <v>43</v>
      </c>
      <c r="I86" s="12">
        <f t="shared" si="2"/>
        <v>2365</v>
      </c>
      <c r="J86" s="16"/>
    </row>
    <row r="87" spans="1:10" ht="12.75">
      <c r="A87" s="54"/>
      <c r="B87" s="14" t="s">
        <v>12</v>
      </c>
      <c r="C87" s="14"/>
      <c r="D87" s="14"/>
      <c r="E87" s="15">
        <f>SUM(E77:E86)</f>
        <v>206</v>
      </c>
      <c r="F87" s="10">
        <f>SUM(F77:F86)</f>
        <v>371</v>
      </c>
      <c r="G87" s="11"/>
      <c r="H87" s="12"/>
      <c r="I87" s="12">
        <f>SUM(I77:I86)</f>
        <v>14146</v>
      </c>
      <c r="J87" s="16"/>
    </row>
    <row r="88" spans="1:10" ht="12.75">
      <c r="A88" s="54"/>
      <c r="B88" s="24" t="s">
        <v>36</v>
      </c>
      <c r="C88" s="24" t="s">
        <v>27</v>
      </c>
      <c r="D88" s="19" t="s">
        <v>16</v>
      </c>
      <c r="E88" s="9">
        <v>21</v>
      </c>
      <c r="F88" s="10">
        <v>35</v>
      </c>
      <c r="G88" s="11"/>
      <c r="H88" s="12">
        <v>43</v>
      </c>
      <c r="I88" s="12">
        <f t="shared" si="2"/>
        <v>1505</v>
      </c>
      <c r="J88" s="16"/>
    </row>
    <row r="89" spans="1:10" ht="12.75">
      <c r="A89" s="54"/>
      <c r="B89" s="23"/>
      <c r="C89" s="23"/>
      <c r="D89" s="19" t="s">
        <v>17</v>
      </c>
      <c r="E89" s="9">
        <v>38</v>
      </c>
      <c r="F89" s="10">
        <v>63</v>
      </c>
      <c r="G89" s="11"/>
      <c r="H89" s="12">
        <v>43</v>
      </c>
      <c r="I89" s="12">
        <f t="shared" si="2"/>
        <v>2709</v>
      </c>
      <c r="J89" s="16"/>
    </row>
    <row r="90" spans="1:10" ht="12.75">
      <c r="A90" s="54"/>
      <c r="B90" s="23"/>
      <c r="C90" s="23"/>
      <c r="D90" s="19" t="s">
        <v>11</v>
      </c>
      <c r="E90" s="9">
        <v>365</v>
      </c>
      <c r="F90" s="10">
        <v>664</v>
      </c>
      <c r="G90" s="11"/>
      <c r="H90" s="12">
        <v>43</v>
      </c>
      <c r="I90" s="12">
        <f t="shared" si="2"/>
        <v>28552</v>
      </c>
      <c r="J90" s="16"/>
    </row>
    <row r="91" spans="1:10" ht="12.75">
      <c r="A91" s="54"/>
      <c r="B91" s="23"/>
      <c r="C91" s="55" t="s">
        <v>28</v>
      </c>
      <c r="D91" s="19" t="s">
        <v>16</v>
      </c>
      <c r="E91" s="9">
        <v>1</v>
      </c>
      <c r="F91" s="10">
        <v>2</v>
      </c>
      <c r="G91" s="11"/>
      <c r="H91" s="12">
        <v>43</v>
      </c>
      <c r="I91" s="12">
        <f t="shared" si="2"/>
        <v>86</v>
      </c>
      <c r="J91" s="16"/>
    </row>
    <row r="92" spans="1:10" ht="12.75">
      <c r="A92" s="54"/>
      <c r="B92" s="23"/>
      <c r="C92" s="56"/>
      <c r="D92" s="19" t="s">
        <v>17</v>
      </c>
      <c r="E92" s="9">
        <v>8</v>
      </c>
      <c r="F92" s="10">
        <v>13</v>
      </c>
      <c r="G92" s="11"/>
      <c r="H92" s="12">
        <v>43</v>
      </c>
      <c r="I92" s="12">
        <f t="shared" si="2"/>
        <v>559</v>
      </c>
      <c r="J92" s="16"/>
    </row>
    <row r="93" spans="1:10" ht="12.75">
      <c r="A93" s="54"/>
      <c r="B93" s="23"/>
      <c r="C93" s="57"/>
      <c r="D93" s="19" t="s">
        <v>11</v>
      </c>
      <c r="E93" s="9">
        <v>67</v>
      </c>
      <c r="F93" s="10">
        <v>121</v>
      </c>
      <c r="G93" s="11"/>
      <c r="H93" s="12">
        <v>43</v>
      </c>
      <c r="I93" s="12">
        <f t="shared" si="2"/>
        <v>5203</v>
      </c>
      <c r="J93" s="16"/>
    </row>
    <row r="94" spans="1:10" ht="12.75">
      <c r="A94" s="54"/>
      <c r="B94" s="25"/>
      <c r="C94" s="49" t="s">
        <v>29</v>
      </c>
      <c r="D94" s="8" t="s">
        <v>11</v>
      </c>
      <c r="E94" s="9">
        <v>43</v>
      </c>
      <c r="F94" s="10">
        <v>78</v>
      </c>
      <c r="G94" s="11"/>
      <c r="H94" s="12">
        <v>43</v>
      </c>
      <c r="I94" s="12">
        <f t="shared" si="2"/>
        <v>3354</v>
      </c>
      <c r="J94" s="16"/>
    </row>
    <row r="95" spans="1:10" ht="12.75">
      <c r="A95" s="54"/>
      <c r="B95" s="14" t="s">
        <v>12</v>
      </c>
      <c r="C95" s="14"/>
      <c r="D95" s="14"/>
      <c r="E95" s="15">
        <f>SUM(E88:E94)</f>
        <v>543</v>
      </c>
      <c r="F95" s="10">
        <f>SUM(F88:F94)</f>
        <v>976</v>
      </c>
      <c r="G95" s="11"/>
      <c r="H95" s="12"/>
      <c r="I95" s="12">
        <f>SUM(I88:I94)</f>
        <v>41968</v>
      </c>
      <c r="J95" s="16"/>
    </row>
    <row r="96" spans="1:10" ht="12.75">
      <c r="A96" s="54"/>
      <c r="B96" s="24" t="s">
        <v>37</v>
      </c>
      <c r="C96" s="24" t="s">
        <v>27</v>
      </c>
      <c r="D96" s="19" t="s">
        <v>16</v>
      </c>
      <c r="E96" s="9">
        <v>1</v>
      </c>
      <c r="F96" s="10">
        <v>2</v>
      </c>
      <c r="G96" s="11"/>
      <c r="H96" s="12">
        <v>43</v>
      </c>
      <c r="I96" s="12">
        <f t="shared" si="2"/>
        <v>86</v>
      </c>
      <c r="J96" s="16"/>
    </row>
    <row r="97" spans="1:10" ht="12.75">
      <c r="A97" s="54"/>
      <c r="B97" s="23"/>
      <c r="C97" s="23"/>
      <c r="D97" s="19" t="s">
        <v>17</v>
      </c>
      <c r="E97" s="9">
        <v>3</v>
      </c>
      <c r="F97" s="10">
        <v>5</v>
      </c>
      <c r="G97" s="11"/>
      <c r="H97" s="12">
        <v>43</v>
      </c>
      <c r="I97" s="12">
        <f t="shared" si="2"/>
        <v>215</v>
      </c>
      <c r="J97" s="16"/>
    </row>
    <row r="98" spans="1:10" ht="12.75">
      <c r="A98" s="54"/>
      <c r="B98" s="23"/>
      <c r="C98" s="25"/>
      <c r="D98" s="19" t="s">
        <v>11</v>
      </c>
      <c r="E98" s="9">
        <v>47</v>
      </c>
      <c r="F98" s="10">
        <v>85</v>
      </c>
      <c r="G98" s="11"/>
      <c r="H98" s="12">
        <v>43</v>
      </c>
      <c r="I98" s="12">
        <f t="shared" si="2"/>
        <v>3655</v>
      </c>
      <c r="J98" s="16"/>
    </row>
    <row r="99" spans="1:10" ht="12.75">
      <c r="A99" s="54"/>
      <c r="B99" s="27" t="s">
        <v>12</v>
      </c>
      <c r="C99" s="27"/>
      <c r="D99" s="27"/>
      <c r="E99" s="28">
        <f>SUM(E96:E98)</f>
        <v>51</v>
      </c>
      <c r="F99" s="29">
        <f>SUM(F96:F98)</f>
        <v>92</v>
      </c>
      <c r="G99" s="30"/>
      <c r="H99" s="31"/>
      <c r="I99" s="31">
        <f>SUM(I96:I98)</f>
        <v>3956</v>
      </c>
      <c r="J99" s="16"/>
    </row>
    <row r="100" spans="1:10" ht="12.75">
      <c r="A100" s="37" t="s">
        <v>38</v>
      </c>
      <c r="B100" s="37"/>
      <c r="C100" s="37"/>
      <c r="D100" s="37"/>
      <c r="E100" s="38">
        <f>E76+E87+E95+E99</f>
        <v>1089</v>
      </c>
      <c r="F100" s="38">
        <f>F76+F87+F95+F99</f>
        <v>1959</v>
      </c>
      <c r="G100" s="39"/>
      <c r="H100" s="39"/>
      <c r="I100" s="39">
        <f>I76+I87+I95+I99</f>
        <v>82430</v>
      </c>
      <c r="J100" s="50" t="s">
        <v>44</v>
      </c>
    </row>
  </sheetData>
  <sheetProtection/>
  <mergeCells count="11">
    <mergeCell ref="C61:C63"/>
    <mergeCell ref="C64:C66"/>
    <mergeCell ref="A70:A99"/>
    <mergeCell ref="C91:C93"/>
    <mergeCell ref="A1:G1"/>
    <mergeCell ref="A5:A40"/>
    <mergeCell ref="A42:A68"/>
    <mergeCell ref="C42:C44"/>
    <mergeCell ref="C47:C49"/>
    <mergeCell ref="C52:C54"/>
    <mergeCell ref="C58:C5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</cp:lastModifiedBy>
  <dcterms:created xsi:type="dcterms:W3CDTF">1996-10-14T23:33:28Z</dcterms:created>
  <dcterms:modified xsi:type="dcterms:W3CDTF">2017-12-06T13:38:24Z</dcterms:modified>
  <cp:category/>
  <cp:version/>
  <cp:contentType/>
  <cp:contentStatus/>
</cp:coreProperties>
</file>