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F163" i="2" l="1"/>
  <c r="I163" i="2"/>
  <c r="E163" i="2"/>
  <c r="F42" i="2"/>
  <c r="I42" i="2"/>
  <c r="F112" i="2"/>
  <c r="I112" i="2"/>
  <c r="E112" i="2"/>
  <c r="E42" i="2"/>
  <c r="F162" i="2"/>
  <c r="E162" i="2"/>
  <c r="I161" i="2"/>
  <c r="I160" i="2"/>
  <c r="I159" i="2"/>
  <c r="I162" i="2" s="1"/>
  <c r="F158" i="2"/>
  <c r="E158" i="2"/>
  <c r="I157" i="2"/>
  <c r="I156" i="2"/>
  <c r="I155" i="2"/>
  <c r="I154" i="2"/>
  <c r="I158" i="2" s="1"/>
  <c r="E153" i="2"/>
  <c r="I152" i="2"/>
  <c r="I153" i="2" s="1"/>
  <c r="F151" i="2"/>
  <c r="F153" i="2" s="1"/>
  <c r="E151" i="2"/>
  <c r="I150" i="2"/>
  <c r="I149" i="2"/>
  <c r="I151" i="2" s="1"/>
  <c r="F148" i="2"/>
  <c r="E148" i="2"/>
  <c r="I147" i="2"/>
  <c r="I146" i="2"/>
  <c r="I145" i="2"/>
  <c r="F144" i="2"/>
  <c r="E144" i="2"/>
  <c r="I143" i="2"/>
  <c r="I142" i="2"/>
  <c r="I141" i="2"/>
  <c r="F140" i="2"/>
  <c r="E140" i="2"/>
  <c r="I139" i="2"/>
  <c r="I138" i="2"/>
  <c r="I140" i="2" s="1"/>
  <c r="F137" i="2"/>
  <c r="E137" i="2"/>
  <c r="I136" i="2"/>
  <c r="I137" i="2" s="1"/>
  <c r="F135" i="2"/>
  <c r="E135" i="2"/>
  <c r="I134" i="2"/>
  <c r="I133" i="2"/>
  <c r="I132" i="2"/>
  <c r="F111" i="2"/>
  <c r="E111" i="2"/>
  <c r="I110" i="2"/>
  <c r="I109" i="2"/>
  <c r="I111" i="2" s="1"/>
  <c r="F108" i="2"/>
  <c r="E108" i="2"/>
  <c r="I107" i="2"/>
  <c r="I106" i="2"/>
  <c r="I108" i="2" s="1"/>
  <c r="F105" i="2"/>
  <c r="E105" i="2"/>
  <c r="I104" i="2"/>
  <c r="I105" i="2" s="1"/>
  <c r="F103" i="2"/>
  <c r="E103" i="2"/>
  <c r="I102" i="2"/>
  <c r="I101" i="2"/>
  <c r="I100" i="2"/>
  <c r="I99" i="2"/>
  <c r="I103" i="2" s="1"/>
  <c r="F98" i="2"/>
  <c r="E98" i="2"/>
  <c r="I97" i="2"/>
  <c r="I96" i="2"/>
  <c r="I95" i="2"/>
  <c r="I94" i="2"/>
  <c r="I98" i="2" s="1"/>
  <c r="F93" i="2"/>
  <c r="E93" i="2"/>
  <c r="I92" i="2"/>
  <c r="I91" i="2"/>
  <c r="I90" i="2"/>
  <c r="F89" i="2"/>
  <c r="E89" i="2"/>
  <c r="I88" i="2"/>
  <c r="I87" i="2"/>
  <c r="I86" i="2"/>
  <c r="I89" i="2" s="1"/>
  <c r="F85" i="2"/>
  <c r="E85" i="2"/>
  <c r="I84" i="2"/>
  <c r="I83" i="2"/>
  <c r="I82" i="2"/>
  <c r="I81" i="2"/>
  <c r="I85" i="2" s="1"/>
  <c r="F80" i="2"/>
  <c r="E80" i="2"/>
  <c r="I79" i="2"/>
  <c r="I78" i="2"/>
  <c r="I77" i="2"/>
  <c r="F76" i="2"/>
  <c r="E76" i="2"/>
  <c r="I75" i="2"/>
  <c r="I76" i="2" s="1"/>
  <c r="F74" i="2"/>
  <c r="E74" i="2"/>
  <c r="I73" i="2"/>
  <c r="I72" i="2"/>
  <c r="I74" i="2" s="1"/>
  <c r="F71" i="2"/>
  <c r="E71" i="2"/>
  <c r="I70" i="2"/>
  <c r="I69" i="2"/>
  <c r="I71" i="2" s="1"/>
  <c r="F68" i="2"/>
  <c r="E68" i="2"/>
  <c r="I67" i="2"/>
  <c r="I66" i="2"/>
  <c r="I65" i="2"/>
  <c r="I64" i="2"/>
  <c r="I68" i="2" s="1"/>
  <c r="F41" i="2"/>
  <c r="E41" i="2"/>
  <c r="I40" i="2"/>
  <c r="I39" i="2"/>
  <c r="I38" i="2"/>
  <c r="F37" i="2"/>
  <c r="E37" i="2"/>
  <c r="I36" i="2"/>
  <c r="I35" i="2"/>
  <c r="I34" i="2"/>
  <c r="I37" i="2" s="1"/>
  <c r="F33" i="2"/>
  <c r="E33" i="2"/>
  <c r="I32" i="2"/>
  <c r="I31" i="2"/>
  <c r="I33" i="2" s="1"/>
  <c r="F30" i="2"/>
  <c r="E30" i="2"/>
  <c r="I29" i="2"/>
  <c r="I28" i="2"/>
  <c r="I27" i="2"/>
  <c r="I26" i="2"/>
  <c r="I30" i="2" s="1"/>
  <c r="F25" i="2"/>
  <c r="E25" i="2"/>
  <c r="I24" i="2"/>
  <c r="I23" i="2"/>
  <c r="I22" i="2"/>
  <c r="F131" i="2"/>
  <c r="E131" i="2"/>
  <c r="I130" i="2"/>
  <c r="I129" i="2"/>
  <c r="I128" i="2"/>
  <c r="I127" i="2"/>
  <c r="I126" i="2"/>
  <c r="I131" i="2" s="1"/>
  <c r="F125" i="2"/>
  <c r="E125" i="2"/>
  <c r="I124" i="2"/>
  <c r="I123" i="2"/>
  <c r="I122" i="2"/>
  <c r="I121" i="2"/>
  <c r="I120" i="2"/>
  <c r="F119" i="2"/>
  <c r="E119" i="2"/>
  <c r="I118" i="2"/>
  <c r="I117" i="2"/>
  <c r="I116" i="2"/>
  <c r="I115" i="2"/>
  <c r="I114" i="2"/>
  <c r="I113" i="2"/>
  <c r="I119" i="2" s="1"/>
  <c r="F63" i="2"/>
  <c r="E63" i="2"/>
  <c r="I62" i="2"/>
  <c r="I61" i="2"/>
  <c r="I60" i="2"/>
  <c r="I59" i="2"/>
  <c r="I58" i="2"/>
  <c r="F57" i="2"/>
  <c r="E57" i="2"/>
  <c r="I56" i="2"/>
  <c r="I55" i="2"/>
  <c r="I54" i="2"/>
  <c r="I57" i="2" s="1"/>
  <c r="F53" i="2"/>
  <c r="E53" i="2"/>
  <c r="I52" i="2"/>
  <c r="I51" i="2"/>
  <c r="I50" i="2"/>
  <c r="I49" i="2"/>
  <c r="I53" i="2" s="1"/>
  <c r="F48" i="2"/>
  <c r="E48" i="2"/>
  <c r="I47" i="2"/>
  <c r="I46" i="2"/>
  <c r="I45" i="2"/>
  <c r="I44" i="2"/>
  <c r="I43" i="2"/>
  <c r="I48" i="2" s="1"/>
  <c r="F21" i="2"/>
  <c r="E21" i="2"/>
  <c r="I20" i="2"/>
  <c r="I19" i="2"/>
  <c r="I18" i="2"/>
  <c r="I17" i="2"/>
  <c r="I16" i="2"/>
  <c r="I15" i="2"/>
  <c r="I14" i="2"/>
  <c r="I21" i="2" s="1"/>
  <c r="F13" i="2"/>
  <c r="E13" i="2"/>
  <c r="I12" i="2"/>
  <c r="I11" i="2"/>
  <c r="I10" i="2"/>
  <c r="I9" i="2"/>
  <c r="I8" i="2"/>
  <c r="I7" i="2"/>
  <c r="I6" i="2"/>
  <c r="I5" i="2"/>
  <c r="I13" i="2" s="1"/>
  <c r="I63" i="2" l="1"/>
  <c r="I25" i="2"/>
  <c r="I148" i="2"/>
  <c r="I125" i="2"/>
  <c r="I41" i="2"/>
  <c r="I80" i="2"/>
  <c r="I93" i="2"/>
  <c r="I135" i="2"/>
  <c r="I144" i="2"/>
</calcChain>
</file>

<file path=xl/sharedStrings.xml><?xml version="1.0" encoding="utf-8"?>
<sst xmlns="http://schemas.openxmlformats.org/spreadsheetml/2006/main" count="266" uniqueCount="72">
  <si>
    <t xml:space="preserve">П Р Е Д Л О Ж Е Н И Е </t>
  </si>
  <si>
    <t>Отдел и подотдел</t>
  </si>
  <si>
    <t>Дървесен вид</t>
  </si>
  <si>
    <t>Сортимент</t>
  </si>
  <si>
    <t>Едра техн. дървесина</t>
  </si>
  <si>
    <t>Средна техн.дървесина</t>
  </si>
  <si>
    <t>Дърва за огрев</t>
  </si>
  <si>
    <t>Дребна техн. дървес.</t>
  </si>
  <si>
    <t>др. изд.</t>
  </si>
  <si>
    <t>Общо за отдела</t>
  </si>
  <si>
    <t>акация</t>
  </si>
  <si>
    <t>гбр.изд.</t>
  </si>
  <si>
    <t>402/е</t>
  </si>
  <si>
    <t>403/м</t>
  </si>
  <si>
    <t>др.изд.</t>
  </si>
  <si>
    <t>цер изд.</t>
  </si>
  <si>
    <t>бл. изд.</t>
  </si>
  <si>
    <t>406/д</t>
  </si>
  <si>
    <t>406/г</t>
  </si>
  <si>
    <t>409/а</t>
  </si>
  <si>
    <t>466/и</t>
  </si>
  <si>
    <t>299/а</t>
  </si>
  <si>
    <t>мждр.</t>
  </si>
  <si>
    <t>294/г</t>
  </si>
  <si>
    <t>237/л</t>
  </si>
  <si>
    <t>з.дб.изд.</t>
  </si>
  <si>
    <t>1968/а</t>
  </si>
  <si>
    <t>ясен</t>
  </si>
  <si>
    <t>круша</t>
  </si>
  <si>
    <t>1982/а</t>
  </si>
  <si>
    <t>липа</t>
  </si>
  <si>
    <t>глд</t>
  </si>
  <si>
    <t>2004/в</t>
  </si>
  <si>
    <t>пбрс</t>
  </si>
  <si>
    <t>Едра тр. за бич. 18-29см</t>
  </si>
  <si>
    <t>1962/а</t>
  </si>
  <si>
    <t>1963/а</t>
  </si>
  <si>
    <t>1971/в</t>
  </si>
  <si>
    <t>др. вис.</t>
  </si>
  <si>
    <t>1991/б</t>
  </si>
  <si>
    <t>1992/а</t>
  </si>
  <si>
    <t>2210/а</t>
  </si>
  <si>
    <t>2210/б</t>
  </si>
  <si>
    <t>2213/б</t>
  </si>
  <si>
    <t>3016/а</t>
  </si>
  <si>
    <t>цер</t>
  </si>
  <si>
    <t>2356/б</t>
  </si>
  <si>
    <t>гледичия</t>
  </si>
  <si>
    <t>2411/а</t>
  </si>
  <si>
    <t>2502/а</t>
  </si>
  <si>
    <t>2505/а</t>
  </si>
  <si>
    <t>2511/а</t>
  </si>
  <si>
    <t>2511/б</t>
  </si>
  <si>
    <t>2361/а</t>
  </si>
  <si>
    <t>Обект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</si>
  <si>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</si>
  <si>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</si>
  <si>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</si>
  <si>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</si>
  <si>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</si>
  <si>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Гаранция</t>
  </si>
  <si>
    <t xml:space="preserve">  за  добив на  дървесина   в ТП"ДЛС Балчик" -  2019 г.</t>
  </si>
  <si>
    <t>2026/а</t>
  </si>
  <si>
    <t>188/е</t>
  </si>
  <si>
    <t>2104/б</t>
  </si>
  <si>
    <t>др.вис.</t>
  </si>
  <si>
    <t>2285/а</t>
  </si>
  <si>
    <t>2443/б</t>
  </si>
  <si>
    <t>2452/а</t>
  </si>
  <si>
    <t>1/а</t>
  </si>
  <si>
    <t>2384/в</t>
  </si>
  <si>
    <t>Общо за обекта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</si>
</sst>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87">
    <xf numFmtId="0" fontId="0" fillId="0" borderId="0" xfId="0"/>
    <xf numFmtId="0" fontId="3" fillId="0" borderId="0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left" vertical="center"/>
    </xf>
    <xf numFmtId="0" fontId="2" fillId="0" borderId="2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/>
    </xf>
    <xf numFmtId="1" fontId="3" fillId="0" borderId="1" xfId="1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/>
    <xf numFmtId="0" fontId="3" fillId="0" borderId="1" xfId="1" applyFont="1" applyFill="1" applyBorder="1" applyAlignment="1">
      <alignment vertical="top"/>
    </xf>
    <xf numFmtId="0" fontId="3" fillId="0" borderId="5" xfId="1" applyNumberFormat="1" applyFont="1" applyFill="1" applyBorder="1" applyAlignment="1" applyProtection="1">
      <alignment horizontal="center" vertical="top"/>
    </xf>
    <xf numFmtId="0" fontId="7" fillId="0" borderId="0" xfId="0" applyFont="1"/>
    <xf numFmtId="0" fontId="7" fillId="0" borderId="1" xfId="0" applyFont="1" applyBorder="1"/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/>
    </xf>
    <xf numFmtId="0" fontId="8" fillId="2" borderId="6" xfId="1" applyNumberFormat="1" applyFont="1" applyFill="1" applyBorder="1" applyAlignment="1" applyProtection="1">
      <alignment horizontal="center" vertical="top" wrapText="1"/>
    </xf>
    <xf numFmtId="0" fontId="8" fillId="2" borderId="6" xfId="1" applyNumberFormat="1" applyFont="1" applyFill="1" applyBorder="1" applyAlignment="1" applyProtection="1">
      <alignment horizontal="center" vertical="top"/>
    </xf>
    <xf numFmtId="0" fontId="8" fillId="2" borderId="6" xfId="0" applyNumberFormat="1" applyFont="1" applyFill="1" applyBorder="1" applyAlignment="1" applyProtection="1">
      <alignment horizontal="center" vertical="top" wrapText="1"/>
    </xf>
    <xf numFmtId="2" fontId="8" fillId="2" borderId="6" xfId="0" applyNumberFormat="1" applyFont="1" applyFill="1" applyBorder="1" applyAlignment="1" applyProtection="1">
      <alignment horizontal="center" vertical="top" wrapText="1"/>
    </xf>
    <xf numFmtId="0" fontId="3" fillId="0" borderId="7" xfId="1" applyNumberFormat="1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vertical="top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top"/>
    </xf>
    <xf numFmtId="0" fontId="3" fillId="0" borderId="4" xfId="1" applyNumberFormat="1" applyFont="1" applyFill="1" applyBorder="1" applyAlignment="1" applyProtection="1">
      <alignment horizontal="center" vertical="top"/>
    </xf>
    <xf numFmtId="0" fontId="2" fillId="0" borderId="1" xfId="1" applyFont="1" applyFill="1" applyBorder="1" applyAlignment="1">
      <alignment horizontal="left"/>
    </xf>
    <xf numFmtId="0" fontId="2" fillId="0" borderId="0" xfId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/>
    <xf numFmtId="0" fontId="7" fillId="0" borderId="1" xfId="0" applyFont="1" applyFill="1" applyBorder="1"/>
    <xf numFmtId="0" fontId="9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2" fillId="0" borderId="1" xfId="1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10" fillId="0" borderId="1" xfId="0" applyNumberFormat="1" applyFont="1" applyBorder="1"/>
    <xf numFmtId="2" fontId="2" fillId="0" borderId="1" xfId="0" applyNumberFormat="1" applyFont="1" applyFill="1" applyBorder="1"/>
    <xf numFmtId="0" fontId="8" fillId="2" borderId="8" xfId="1" applyNumberFormat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>
      <alignment horizontal="left"/>
    </xf>
    <xf numFmtId="0" fontId="8" fillId="2" borderId="10" xfId="1" applyNumberFormat="1" applyFont="1" applyFill="1" applyBorder="1" applyAlignment="1" applyProtection="1">
      <alignment horizontal="center" vertical="top"/>
    </xf>
    <xf numFmtId="0" fontId="4" fillId="0" borderId="1" xfId="0" applyFont="1" applyBorder="1"/>
    <xf numFmtId="0" fontId="5" fillId="0" borderId="1" xfId="0" applyFont="1" applyBorder="1"/>
    <xf numFmtId="2" fontId="2" fillId="0" borderId="7" xfId="1" applyNumberFormat="1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vertical="top"/>
    </xf>
    <xf numFmtId="0" fontId="2" fillId="0" borderId="11" xfId="1" applyNumberFormat="1" applyFont="1" applyFill="1" applyBorder="1" applyAlignment="1" applyProtection="1">
      <alignment vertical="top"/>
    </xf>
    <xf numFmtId="0" fontId="2" fillId="0" borderId="5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/>
    </xf>
    <xf numFmtId="0" fontId="2" fillId="0" borderId="11" xfId="1" applyNumberFormat="1" applyFont="1" applyFill="1" applyBorder="1" applyAlignment="1" applyProtection="1">
      <alignment horizontal="left" vertical="top"/>
    </xf>
    <xf numFmtId="0" fontId="2" fillId="0" borderId="5" xfId="1" applyNumberFormat="1" applyFont="1" applyFill="1" applyBorder="1" applyAlignment="1" applyProtection="1">
      <alignment horizontal="left" vertical="top"/>
    </xf>
    <xf numFmtId="0" fontId="2" fillId="0" borderId="1" xfId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center" vertical="top"/>
    </xf>
    <xf numFmtId="0" fontId="3" fillId="0" borderId="4" xfId="1" applyNumberFormat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horizontal="center"/>
    </xf>
    <xf numFmtId="0" fontId="3" fillId="0" borderId="9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tabSelected="1" workbookViewId="0">
      <selection activeCell="A113" sqref="A113:A162"/>
    </sheetView>
  </sheetViews>
  <sheetFormatPr defaultRowHeight="15" x14ac:dyDescent="0.25"/>
  <cols>
    <col min="1" max="1" width="8.140625" style="16" customWidth="1"/>
    <col min="2" max="2" width="10.85546875" style="16" customWidth="1"/>
    <col min="3" max="3" width="10.28515625" style="16" customWidth="1"/>
    <col min="4" max="4" width="23.5703125" style="16" customWidth="1"/>
    <col min="5" max="5" width="12.5703125" style="16" customWidth="1"/>
    <col min="6" max="6" width="12" style="16" customWidth="1"/>
    <col min="7" max="7" width="11.28515625" style="16" bestFit="1" customWidth="1"/>
    <col min="8" max="8" width="10.7109375" style="16" customWidth="1"/>
    <col min="9" max="9" width="12" style="16" customWidth="1"/>
    <col min="10" max="10" width="10.140625" style="16" customWidth="1"/>
    <col min="11" max="253" width="9.140625" style="16"/>
    <col min="254" max="254" width="8.140625" style="16" customWidth="1"/>
    <col min="255" max="255" width="9.85546875" style="16" customWidth="1"/>
    <col min="256" max="256" width="9" style="16" customWidth="1"/>
    <col min="257" max="257" width="23.140625" style="16" customWidth="1"/>
    <col min="258" max="258" width="12.5703125" style="16" customWidth="1"/>
    <col min="259" max="260" width="10.28515625" style="16" customWidth="1"/>
    <col min="261" max="261" width="10" style="16" customWidth="1"/>
    <col min="262" max="262" width="11.28515625" style="16" bestFit="1" customWidth="1"/>
    <col min="263" max="264" width="9.140625" style="16"/>
    <col min="265" max="265" width="12" style="16" customWidth="1"/>
    <col min="266" max="509" width="9.140625" style="16"/>
    <col min="510" max="510" width="8.140625" style="16" customWidth="1"/>
    <col min="511" max="511" width="9.85546875" style="16" customWidth="1"/>
    <col min="512" max="512" width="9" style="16" customWidth="1"/>
    <col min="513" max="513" width="23.140625" style="16" customWidth="1"/>
    <col min="514" max="514" width="12.5703125" style="16" customWidth="1"/>
    <col min="515" max="516" width="10.28515625" style="16" customWidth="1"/>
    <col min="517" max="517" width="10" style="16" customWidth="1"/>
    <col min="518" max="518" width="11.28515625" style="16" bestFit="1" customWidth="1"/>
    <col min="519" max="520" width="9.140625" style="16"/>
    <col min="521" max="521" width="12" style="16" customWidth="1"/>
    <col min="522" max="765" width="9.140625" style="16"/>
    <col min="766" max="766" width="8.140625" style="16" customWidth="1"/>
    <col min="767" max="767" width="9.85546875" style="16" customWidth="1"/>
    <col min="768" max="768" width="9" style="16" customWidth="1"/>
    <col min="769" max="769" width="23.140625" style="16" customWidth="1"/>
    <col min="770" max="770" width="12.5703125" style="16" customWidth="1"/>
    <col min="771" max="772" width="10.28515625" style="16" customWidth="1"/>
    <col min="773" max="773" width="10" style="16" customWidth="1"/>
    <col min="774" max="774" width="11.28515625" style="16" bestFit="1" customWidth="1"/>
    <col min="775" max="776" width="9.140625" style="16"/>
    <col min="777" max="777" width="12" style="16" customWidth="1"/>
    <col min="778" max="1021" width="9.140625" style="16"/>
    <col min="1022" max="1022" width="8.140625" style="16" customWidth="1"/>
    <col min="1023" max="1023" width="9.85546875" style="16" customWidth="1"/>
    <col min="1024" max="1024" width="9" style="16" customWidth="1"/>
    <col min="1025" max="1025" width="23.140625" style="16" customWidth="1"/>
    <col min="1026" max="1026" width="12.5703125" style="16" customWidth="1"/>
    <col min="1027" max="1028" width="10.28515625" style="16" customWidth="1"/>
    <col min="1029" max="1029" width="10" style="16" customWidth="1"/>
    <col min="1030" max="1030" width="11.28515625" style="16" bestFit="1" customWidth="1"/>
    <col min="1031" max="1032" width="9.140625" style="16"/>
    <col min="1033" max="1033" width="12" style="16" customWidth="1"/>
    <col min="1034" max="1277" width="9.140625" style="16"/>
    <col min="1278" max="1278" width="8.140625" style="16" customWidth="1"/>
    <col min="1279" max="1279" width="9.85546875" style="16" customWidth="1"/>
    <col min="1280" max="1280" width="9" style="16" customWidth="1"/>
    <col min="1281" max="1281" width="23.140625" style="16" customWidth="1"/>
    <col min="1282" max="1282" width="12.5703125" style="16" customWidth="1"/>
    <col min="1283" max="1284" width="10.28515625" style="16" customWidth="1"/>
    <col min="1285" max="1285" width="10" style="16" customWidth="1"/>
    <col min="1286" max="1286" width="11.28515625" style="16" bestFit="1" customWidth="1"/>
    <col min="1287" max="1288" width="9.140625" style="16"/>
    <col min="1289" max="1289" width="12" style="16" customWidth="1"/>
    <col min="1290" max="1533" width="9.140625" style="16"/>
    <col min="1534" max="1534" width="8.140625" style="16" customWidth="1"/>
    <col min="1535" max="1535" width="9.85546875" style="16" customWidth="1"/>
    <col min="1536" max="1536" width="9" style="16" customWidth="1"/>
    <col min="1537" max="1537" width="23.140625" style="16" customWidth="1"/>
    <col min="1538" max="1538" width="12.5703125" style="16" customWidth="1"/>
    <col min="1539" max="1540" width="10.28515625" style="16" customWidth="1"/>
    <col min="1541" max="1541" width="10" style="16" customWidth="1"/>
    <col min="1542" max="1542" width="11.28515625" style="16" bestFit="1" customWidth="1"/>
    <col min="1543" max="1544" width="9.140625" style="16"/>
    <col min="1545" max="1545" width="12" style="16" customWidth="1"/>
    <col min="1546" max="1789" width="9.140625" style="16"/>
    <col min="1790" max="1790" width="8.140625" style="16" customWidth="1"/>
    <col min="1791" max="1791" width="9.85546875" style="16" customWidth="1"/>
    <col min="1792" max="1792" width="9" style="16" customWidth="1"/>
    <col min="1793" max="1793" width="23.140625" style="16" customWidth="1"/>
    <col min="1794" max="1794" width="12.5703125" style="16" customWidth="1"/>
    <col min="1795" max="1796" width="10.28515625" style="16" customWidth="1"/>
    <col min="1797" max="1797" width="10" style="16" customWidth="1"/>
    <col min="1798" max="1798" width="11.28515625" style="16" bestFit="1" customWidth="1"/>
    <col min="1799" max="1800" width="9.140625" style="16"/>
    <col min="1801" max="1801" width="12" style="16" customWidth="1"/>
    <col min="1802" max="2045" width="9.140625" style="16"/>
    <col min="2046" max="2046" width="8.140625" style="16" customWidth="1"/>
    <col min="2047" max="2047" width="9.85546875" style="16" customWidth="1"/>
    <col min="2048" max="2048" width="9" style="16" customWidth="1"/>
    <col min="2049" max="2049" width="23.140625" style="16" customWidth="1"/>
    <col min="2050" max="2050" width="12.5703125" style="16" customWidth="1"/>
    <col min="2051" max="2052" width="10.28515625" style="16" customWidth="1"/>
    <col min="2053" max="2053" width="10" style="16" customWidth="1"/>
    <col min="2054" max="2054" width="11.28515625" style="16" bestFit="1" customWidth="1"/>
    <col min="2055" max="2056" width="9.140625" style="16"/>
    <col min="2057" max="2057" width="12" style="16" customWidth="1"/>
    <col min="2058" max="2301" width="9.140625" style="16"/>
    <col min="2302" max="2302" width="8.140625" style="16" customWidth="1"/>
    <col min="2303" max="2303" width="9.85546875" style="16" customWidth="1"/>
    <col min="2304" max="2304" width="9" style="16" customWidth="1"/>
    <col min="2305" max="2305" width="23.140625" style="16" customWidth="1"/>
    <col min="2306" max="2306" width="12.5703125" style="16" customWidth="1"/>
    <col min="2307" max="2308" width="10.28515625" style="16" customWidth="1"/>
    <col min="2309" max="2309" width="10" style="16" customWidth="1"/>
    <col min="2310" max="2310" width="11.28515625" style="16" bestFit="1" customWidth="1"/>
    <col min="2311" max="2312" width="9.140625" style="16"/>
    <col min="2313" max="2313" width="12" style="16" customWidth="1"/>
    <col min="2314" max="2557" width="9.140625" style="16"/>
    <col min="2558" max="2558" width="8.140625" style="16" customWidth="1"/>
    <col min="2559" max="2559" width="9.85546875" style="16" customWidth="1"/>
    <col min="2560" max="2560" width="9" style="16" customWidth="1"/>
    <col min="2561" max="2561" width="23.140625" style="16" customWidth="1"/>
    <col min="2562" max="2562" width="12.5703125" style="16" customWidth="1"/>
    <col min="2563" max="2564" width="10.28515625" style="16" customWidth="1"/>
    <col min="2565" max="2565" width="10" style="16" customWidth="1"/>
    <col min="2566" max="2566" width="11.28515625" style="16" bestFit="1" customWidth="1"/>
    <col min="2567" max="2568" width="9.140625" style="16"/>
    <col min="2569" max="2569" width="12" style="16" customWidth="1"/>
    <col min="2570" max="2813" width="9.140625" style="16"/>
    <col min="2814" max="2814" width="8.140625" style="16" customWidth="1"/>
    <col min="2815" max="2815" width="9.85546875" style="16" customWidth="1"/>
    <col min="2816" max="2816" width="9" style="16" customWidth="1"/>
    <col min="2817" max="2817" width="23.140625" style="16" customWidth="1"/>
    <col min="2818" max="2818" width="12.5703125" style="16" customWidth="1"/>
    <col min="2819" max="2820" width="10.28515625" style="16" customWidth="1"/>
    <col min="2821" max="2821" width="10" style="16" customWidth="1"/>
    <col min="2822" max="2822" width="11.28515625" style="16" bestFit="1" customWidth="1"/>
    <col min="2823" max="2824" width="9.140625" style="16"/>
    <col min="2825" max="2825" width="12" style="16" customWidth="1"/>
    <col min="2826" max="3069" width="9.140625" style="16"/>
    <col min="3070" max="3070" width="8.140625" style="16" customWidth="1"/>
    <col min="3071" max="3071" width="9.85546875" style="16" customWidth="1"/>
    <col min="3072" max="3072" width="9" style="16" customWidth="1"/>
    <col min="3073" max="3073" width="23.140625" style="16" customWidth="1"/>
    <col min="3074" max="3074" width="12.5703125" style="16" customWidth="1"/>
    <col min="3075" max="3076" width="10.28515625" style="16" customWidth="1"/>
    <col min="3077" max="3077" width="10" style="16" customWidth="1"/>
    <col min="3078" max="3078" width="11.28515625" style="16" bestFit="1" customWidth="1"/>
    <col min="3079" max="3080" width="9.140625" style="16"/>
    <col min="3081" max="3081" width="12" style="16" customWidth="1"/>
    <col min="3082" max="3325" width="9.140625" style="16"/>
    <col min="3326" max="3326" width="8.140625" style="16" customWidth="1"/>
    <col min="3327" max="3327" width="9.85546875" style="16" customWidth="1"/>
    <col min="3328" max="3328" width="9" style="16" customWidth="1"/>
    <col min="3329" max="3329" width="23.140625" style="16" customWidth="1"/>
    <col min="3330" max="3330" width="12.5703125" style="16" customWidth="1"/>
    <col min="3331" max="3332" width="10.28515625" style="16" customWidth="1"/>
    <col min="3333" max="3333" width="10" style="16" customWidth="1"/>
    <col min="3334" max="3334" width="11.28515625" style="16" bestFit="1" customWidth="1"/>
    <col min="3335" max="3336" width="9.140625" style="16"/>
    <col min="3337" max="3337" width="12" style="16" customWidth="1"/>
    <col min="3338" max="3581" width="9.140625" style="16"/>
    <col min="3582" max="3582" width="8.140625" style="16" customWidth="1"/>
    <col min="3583" max="3583" width="9.85546875" style="16" customWidth="1"/>
    <col min="3584" max="3584" width="9" style="16" customWidth="1"/>
    <col min="3585" max="3585" width="23.140625" style="16" customWidth="1"/>
    <col min="3586" max="3586" width="12.5703125" style="16" customWidth="1"/>
    <col min="3587" max="3588" width="10.28515625" style="16" customWidth="1"/>
    <col min="3589" max="3589" width="10" style="16" customWidth="1"/>
    <col min="3590" max="3590" width="11.28515625" style="16" bestFit="1" customWidth="1"/>
    <col min="3591" max="3592" width="9.140625" style="16"/>
    <col min="3593" max="3593" width="12" style="16" customWidth="1"/>
    <col min="3594" max="3837" width="9.140625" style="16"/>
    <col min="3838" max="3838" width="8.140625" style="16" customWidth="1"/>
    <col min="3839" max="3839" width="9.85546875" style="16" customWidth="1"/>
    <col min="3840" max="3840" width="9" style="16" customWidth="1"/>
    <col min="3841" max="3841" width="23.140625" style="16" customWidth="1"/>
    <col min="3842" max="3842" width="12.5703125" style="16" customWidth="1"/>
    <col min="3843" max="3844" width="10.28515625" style="16" customWidth="1"/>
    <col min="3845" max="3845" width="10" style="16" customWidth="1"/>
    <col min="3846" max="3846" width="11.28515625" style="16" bestFit="1" customWidth="1"/>
    <col min="3847" max="3848" width="9.140625" style="16"/>
    <col min="3849" max="3849" width="12" style="16" customWidth="1"/>
    <col min="3850" max="4093" width="9.140625" style="16"/>
    <col min="4094" max="4094" width="8.140625" style="16" customWidth="1"/>
    <col min="4095" max="4095" width="9.85546875" style="16" customWidth="1"/>
    <col min="4096" max="4096" width="9" style="16" customWidth="1"/>
    <col min="4097" max="4097" width="23.140625" style="16" customWidth="1"/>
    <col min="4098" max="4098" width="12.5703125" style="16" customWidth="1"/>
    <col min="4099" max="4100" width="10.28515625" style="16" customWidth="1"/>
    <col min="4101" max="4101" width="10" style="16" customWidth="1"/>
    <col min="4102" max="4102" width="11.28515625" style="16" bestFit="1" customWidth="1"/>
    <col min="4103" max="4104" width="9.140625" style="16"/>
    <col min="4105" max="4105" width="12" style="16" customWidth="1"/>
    <col min="4106" max="4349" width="9.140625" style="16"/>
    <col min="4350" max="4350" width="8.140625" style="16" customWidth="1"/>
    <col min="4351" max="4351" width="9.85546875" style="16" customWidth="1"/>
    <col min="4352" max="4352" width="9" style="16" customWidth="1"/>
    <col min="4353" max="4353" width="23.140625" style="16" customWidth="1"/>
    <col min="4354" max="4354" width="12.5703125" style="16" customWidth="1"/>
    <col min="4355" max="4356" width="10.28515625" style="16" customWidth="1"/>
    <col min="4357" max="4357" width="10" style="16" customWidth="1"/>
    <col min="4358" max="4358" width="11.28515625" style="16" bestFit="1" customWidth="1"/>
    <col min="4359" max="4360" width="9.140625" style="16"/>
    <col min="4361" max="4361" width="12" style="16" customWidth="1"/>
    <col min="4362" max="4605" width="9.140625" style="16"/>
    <col min="4606" max="4606" width="8.140625" style="16" customWidth="1"/>
    <col min="4607" max="4607" width="9.85546875" style="16" customWidth="1"/>
    <col min="4608" max="4608" width="9" style="16" customWidth="1"/>
    <col min="4609" max="4609" width="23.140625" style="16" customWidth="1"/>
    <col min="4610" max="4610" width="12.5703125" style="16" customWidth="1"/>
    <col min="4611" max="4612" width="10.28515625" style="16" customWidth="1"/>
    <col min="4613" max="4613" width="10" style="16" customWidth="1"/>
    <col min="4614" max="4614" width="11.28515625" style="16" bestFit="1" customWidth="1"/>
    <col min="4615" max="4616" width="9.140625" style="16"/>
    <col min="4617" max="4617" width="12" style="16" customWidth="1"/>
    <col min="4618" max="4861" width="9.140625" style="16"/>
    <col min="4862" max="4862" width="8.140625" style="16" customWidth="1"/>
    <col min="4863" max="4863" width="9.85546875" style="16" customWidth="1"/>
    <col min="4864" max="4864" width="9" style="16" customWidth="1"/>
    <col min="4865" max="4865" width="23.140625" style="16" customWidth="1"/>
    <col min="4866" max="4866" width="12.5703125" style="16" customWidth="1"/>
    <col min="4867" max="4868" width="10.28515625" style="16" customWidth="1"/>
    <col min="4869" max="4869" width="10" style="16" customWidth="1"/>
    <col min="4870" max="4870" width="11.28515625" style="16" bestFit="1" customWidth="1"/>
    <col min="4871" max="4872" width="9.140625" style="16"/>
    <col min="4873" max="4873" width="12" style="16" customWidth="1"/>
    <col min="4874" max="5117" width="9.140625" style="16"/>
    <col min="5118" max="5118" width="8.140625" style="16" customWidth="1"/>
    <col min="5119" max="5119" width="9.85546875" style="16" customWidth="1"/>
    <col min="5120" max="5120" width="9" style="16" customWidth="1"/>
    <col min="5121" max="5121" width="23.140625" style="16" customWidth="1"/>
    <col min="5122" max="5122" width="12.5703125" style="16" customWidth="1"/>
    <col min="5123" max="5124" width="10.28515625" style="16" customWidth="1"/>
    <col min="5125" max="5125" width="10" style="16" customWidth="1"/>
    <col min="5126" max="5126" width="11.28515625" style="16" bestFit="1" customWidth="1"/>
    <col min="5127" max="5128" width="9.140625" style="16"/>
    <col min="5129" max="5129" width="12" style="16" customWidth="1"/>
    <col min="5130" max="5373" width="9.140625" style="16"/>
    <col min="5374" max="5374" width="8.140625" style="16" customWidth="1"/>
    <col min="5375" max="5375" width="9.85546875" style="16" customWidth="1"/>
    <col min="5376" max="5376" width="9" style="16" customWidth="1"/>
    <col min="5377" max="5377" width="23.140625" style="16" customWidth="1"/>
    <col min="5378" max="5378" width="12.5703125" style="16" customWidth="1"/>
    <col min="5379" max="5380" width="10.28515625" style="16" customWidth="1"/>
    <col min="5381" max="5381" width="10" style="16" customWidth="1"/>
    <col min="5382" max="5382" width="11.28515625" style="16" bestFit="1" customWidth="1"/>
    <col min="5383" max="5384" width="9.140625" style="16"/>
    <col min="5385" max="5385" width="12" style="16" customWidth="1"/>
    <col min="5386" max="5629" width="9.140625" style="16"/>
    <col min="5630" max="5630" width="8.140625" style="16" customWidth="1"/>
    <col min="5631" max="5631" width="9.85546875" style="16" customWidth="1"/>
    <col min="5632" max="5632" width="9" style="16" customWidth="1"/>
    <col min="5633" max="5633" width="23.140625" style="16" customWidth="1"/>
    <col min="5634" max="5634" width="12.5703125" style="16" customWidth="1"/>
    <col min="5635" max="5636" width="10.28515625" style="16" customWidth="1"/>
    <col min="5637" max="5637" width="10" style="16" customWidth="1"/>
    <col min="5638" max="5638" width="11.28515625" style="16" bestFit="1" customWidth="1"/>
    <col min="5639" max="5640" width="9.140625" style="16"/>
    <col min="5641" max="5641" width="12" style="16" customWidth="1"/>
    <col min="5642" max="5885" width="9.140625" style="16"/>
    <col min="5886" max="5886" width="8.140625" style="16" customWidth="1"/>
    <col min="5887" max="5887" width="9.85546875" style="16" customWidth="1"/>
    <col min="5888" max="5888" width="9" style="16" customWidth="1"/>
    <col min="5889" max="5889" width="23.140625" style="16" customWidth="1"/>
    <col min="5890" max="5890" width="12.5703125" style="16" customWidth="1"/>
    <col min="5891" max="5892" width="10.28515625" style="16" customWidth="1"/>
    <col min="5893" max="5893" width="10" style="16" customWidth="1"/>
    <col min="5894" max="5894" width="11.28515625" style="16" bestFit="1" customWidth="1"/>
    <col min="5895" max="5896" width="9.140625" style="16"/>
    <col min="5897" max="5897" width="12" style="16" customWidth="1"/>
    <col min="5898" max="6141" width="9.140625" style="16"/>
    <col min="6142" max="6142" width="8.140625" style="16" customWidth="1"/>
    <col min="6143" max="6143" width="9.85546875" style="16" customWidth="1"/>
    <col min="6144" max="6144" width="9" style="16" customWidth="1"/>
    <col min="6145" max="6145" width="23.140625" style="16" customWidth="1"/>
    <col min="6146" max="6146" width="12.5703125" style="16" customWidth="1"/>
    <col min="6147" max="6148" width="10.28515625" style="16" customWidth="1"/>
    <col min="6149" max="6149" width="10" style="16" customWidth="1"/>
    <col min="6150" max="6150" width="11.28515625" style="16" bestFit="1" customWidth="1"/>
    <col min="6151" max="6152" width="9.140625" style="16"/>
    <col min="6153" max="6153" width="12" style="16" customWidth="1"/>
    <col min="6154" max="6397" width="9.140625" style="16"/>
    <col min="6398" max="6398" width="8.140625" style="16" customWidth="1"/>
    <col min="6399" max="6399" width="9.85546875" style="16" customWidth="1"/>
    <col min="6400" max="6400" width="9" style="16" customWidth="1"/>
    <col min="6401" max="6401" width="23.140625" style="16" customWidth="1"/>
    <col min="6402" max="6402" width="12.5703125" style="16" customWidth="1"/>
    <col min="6403" max="6404" width="10.28515625" style="16" customWidth="1"/>
    <col min="6405" max="6405" width="10" style="16" customWidth="1"/>
    <col min="6406" max="6406" width="11.28515625" style="16" bestFit="1" customWidth="1"/>
    <col min="6407" max="6408" width="9.140625" style="16"/>
    <col min="6409" max="6409" width="12" style="16" customWidth="1"/>
    <col min="6410" max="6653" width="9.140625" style="16"/>
    <col min="6654" max="6654" width="8.140625" style="16" customWidth="1"/>
    <col min="6655" max="6655" width="9.85546875" style="16" customWidth="1"/>
    <col min="6656" max="6656" width="9" style="16" customWidth="1"/>
    <col min="6657" max="6657" width="23.140625" style="16" customWidth="1"/>
    <col min="6658" max="6658" width="12.5703125" style="16" customWidth="1"/>
    <col min="6659" max="6660" width="10.28515625" style="16" customWidth="1"/>
    <col min="6661" max="6661" width="10" style="16" customWidth="1"/>
    <col min="6662" max="6662" width="11.28515625" style="16" bestFit="1" customWidth="1"/>
    <col min="6663" max="6664" width="9.140625" style="16"/>
    <col min="6665" max="6665" width="12" style="16" customWidth="1"/>
    <col min="6666" max="6909" width="9.140625" style="16"/>
    <col min="6910" max="6910" width="8.140625" style="16" customWidth="1"/>
    <col min="6911" max="6911" width="9.85546875" style="16" customWidth="1"/>
    <col min="6912" max="6912" width="9" style="16" customWidth="1"/>
    <col min="6913" max="6913" width="23.140625" style="16" customWidth="1"/>
    <col min="6914" max="6914" width="12.5703125" style="16" customWidth="1"/>
    <col min="6915" max="6916" width="10.28515625" style="16" customWidth="1"/>
    <col min="6917" max="6917" width="10" style="16" customWidth="1"/>
    <col min="6918" max="6918" width="11.28515625" style="16" bestFit="1" customWidth="1"/>
    <col min="6919" max="6920" width="9.140625" style="16"/>
    <col min="6921" max="6921" width="12" style="16" customWidth="1"/>
    <col min="6922" max="7165" width="9.140625" style="16"/>
    <col min="7166" max="7166" width="8.140625" style="16" customWidth="1"/>
    <col min="7167" max="7167" width="9.85546875" style="16" customWidth="1"/>
    <col min="7168" max="7168" width="9" style="16" customWidth="1"/>
    <col min="7169" max="7169" width="23.140625" style="16" customWidth="1"/>
    <col min="7170" max="7170" width="12.5703125" style="16" customWidth="1"/>
    <col min="7171" max="7172" width="10.28515625" style="16" customWidth="1"/>
    <col min="7173" max="7173" width="10" style="16" customWidth="1"/>
    <col min="7174" max="7174" width="11.28515625" style="16" bestFit="1" customWidth="1"/>
    <col min="7175" max="7176" width="9.140625" style="16"/>
    <col min="7177" max="7177" width="12" style="16" customWidth="1"/>
    <col min="7178" max="7421" width="9.140625" style="16"/>
    <col min="7422" max="7422" width="8.140625" style="16" customWidth="1"/>
    <col min="7423" max="7423" width="9.85546875" style="16" customWidth="1"/>
    <col min="7424" max="7424" width="9" style="16" customWidth="1"/>
    <col min="7425" max="7425" width="23.140625" style="16" customWidth="1"/>
    <col min="7426" max="7426" width="12.5703125" style="16" customWidth="1"/>
    <col min="7427" max="7428" width="10.28515625" style="16" customWidth="1"/>
    <col min="7429" max="7429" width="10" style="16" customWidth="1"/>
    <col min="7430" max="7430" width="11.28515625" style="16" bestFit="1" customWidth="1"/>
    <col min="7431" max="7432" width="9.140625" style="16"/>
    <col min="7433" max="7433" width="12" style="16" customWidth="1"/>
    <col min="7434" max="7677" width="9.140625" style="16"/>
    <col min="7678" max="7678" width="8.140625" style="16" customWidth="1"/>
    <col min="7679" max="7679" width="9.85546875" style="16" customWidth="1"/>
    <col min="7680" max="7680" width="9" style="16" customWidth="1"/>
    <col min="7681" max="7681" width="23.140625" style="16" customWidth="1"/>
    <col min="7682" max="7682" width="12.5703125" style="16" customWidth="1"/>
    <col min="7683" max="7684" width="10.28515625" style="16" customWidth="1"/>
    <col min="7685" max="7685" width="10" style="16" customWidth="1"/>
    <col min="7686" max="7686" width="11.28515625" style="16" bestFit="1" customWidth="1"/>
    <col min="7687" max="7688" width="9.140625" style="16"/>
    <col min="7689" max="7689" width="12" style="16" customWidth="1"/>
    <col min="7690" max="7933" width="9.140625" style="16"/>
    <col min="7934" max="7934" width="8.140625" style="16" customWidth="1"/>
    <col min="7935" max="7935" width="9.85546875" style="16" customWidth="1"/>
    <col min="7936" max="7936" width="9" style="16" customWidth="1"/>
    <col min="7937" max="7937" width="23.140625" style="16" customWidth="1"/>
    <col min="7938" max="7938" width="12.5703125" style="16" customWidth="1"/>
    <col min="7939" max="7940" width="10.28515625" style="16" customWidth="1"/>
    <col min="7941" max="7941" width="10" style="16" customWidth="1"/>
    <col min="7942" max="7942" width="11.28515625" style="16" bestFit="1" customWidth="1"/>
    <col min="7943" max="7944" width="9.140625" style="16"/>
    <col min="7945" max="7945" width="12" style="16" customWidth="1"/>
    <col min="7946" max="8189" width="9.140625" style="16"/>
    <col min="8190" max="8190" width="8.140625" style="16" customWidth="1"/>
    <col min="8191" max="8191" width="9.85546875" style="16" customWidth="1"/>
    <col min="8192" max="8192" width="9" style="16" customWidth="1"/>
    <col min="8193" max="8193" width="23.140625" style="16" customWidth="1"/>
    <col min="8194" max="8194" width="12.5703125" style="16" customWidth="1"/>
    <col min="8195" max="8196" width="10.28515625" style="16" customWidth="1"/>
    <col min="8197" max="8197" width="10" style="16" customWidth="1"/>
    <col min="8198" max="8198" width="11.28515625" style="16" bestFit="1" customWidth="1"/>
    <col min="8199" max="8200" width="9.140625" style="16"/>
    <col min="8201" max="8201" width="12" style="16" customWidth="1"/>
    <col min="8202" max="8445" width="9.140625" style="16"/>
    <col min="8446" max="8446" width="8.140625" style="16" customWidth="1"/>
    <col min="8447" max="8447" width="9.85546875" style="16" customWidth="1"/>
    <col min="8448" max="8448" width="9" style="16" customWidth="1"/>
    <col min="8449" max="8449" width="23.140625" style="16" customWidth="1"/>
    <col min="8450" max="8450" width="12.5703125" style="16" customWidth="1"/>
    <col min="8451" max="8452" width="10.28515625" style="16" customWidth="1"/>
    <col min="8453" max="8453" width="10" style="16" customWidth="1"/>
    <col min="8454" max="8454" width="11.28515625" style="16" bestFit="1" customWidth="1"/>
    <col min="8455" max="8456" width="9.140625" style="16"/>
    <col min="8457" max="8457" width="12" style="16" customWidth="1"/>
    <col min="8458" max="8701" width="9.140625" style="16"/>
    <col min="8702" max="8702" width="8.140625" style="16" customWidth="1"/>
    <col min="8703" max="8703" width="9.85546875" style="16" customWidth="1"/>
    <col min="8704" max="8704" width="9" style="16" customWidth="1"/>
    <col min="8705" max="8705" width="23.140625" style="16" customWidth="1"/>
    <col min="8706" max="8706" width="12.5703125" style="16" customWidth="1"/>
    <col min="8707" max="8708" width="10.28515625" style="16" customWidth="1"/>
    <col min="8709" max="8709" width="10" style="16" customWidth="1"/>
    <col min="8710" max="8710" width="11.28515625" style="16" bestFit="1" customWidth="1"/>
    <col min="8711" max="8712" width="9.140625" style="16"/>
    <col min="8713" max="8713" width="12" style="16" customWidth="1"/>
    <col min="8714" max="8957" width="9.140625" style="16"/>
    <col min="8958" max="8958" width="8.140625" style="16" customWidth="1"/>
    <col min="8959" max="8959" width="9.85546875" style="16" customWidth="1"/>
    <col min="8960" max="8960" width="9" style="16" customWidth="1"/>
    <col min="8961" max="8961" width="23.140625" style="16" customWidth="1"/>
    <col min="8962" max="8962" width="12.5703125" style="16" customWidth="1"/>
    <col min="8963" max="8964" width="10.28515625" style="16" customWidth="1"/>
    <col min="8965" max="8965" width="10" style="16" customWidth="1"/>
    <col min="8966" max="8966" width="11.28515625" style="16" bestFit="1" customWidth="1"/>
    <col min="8967" max="8968" width="9.140625" style="16"/>
    <col min="8969" max="8969" width="12" style="16" customWidth="1"/>
    <col min="8970" max="9213" width="9.140625" style="16"/>
    <col min="9214" max="9214" width="8.140625" style="16" customWidth="1"/>
    <col min="9215" max="9215" width="9.85546875" style="16" customWidth="1"/>
    <col min="9216" max="9216" width="9" style="16" customWidth="1"/>
    <col min="9217" max="9217" width="23.140625" style="16" customWidth="1"/>
    <col min="9218" max="9218" width="12.5703125" style="16" customWidth="1"/>
    <col min="9219" max="9220" width="10.28515625" style="16" customWidth="1"/>
    <col min="9221" max="9221" width="10" style="16" customWidth="1"/>
    <col min="9222" max="9222" width="11.28515625" style="16" bestFit="1" customWidth="1"/>
    <col min="9223" max="9224" width="9.140625" style="16"/>
    <col min="9225" max="9225" width="12" style="16" customWidth="1"/>
    <col min="9226" max="9469" width="9.140625" style="16"/>
    <col min="9470" max="9470" width="8.140625" style="16" customWidth="1"/>
    <col min="9471" max="9471" width="9.85546875" style="16" customWidth="1"/>
    <col min="9472" max="9472" width="9" style="16" customWidth="1"/>
    <col min="9473" max="9473" width="23.140625" style="16" customWidth="1"/>
    <col min="9474" max="9474" width="12.5703125" style="16" customWidth="1"/>
    <col min="9475" max="9476" width="10.28515625" style="16" customWidth="1"/>
    <col min="9477" max="9477" width="10" style="16" customWidth="1"/>
    <col min="9478" max="9478" width="11.28515625" style="16" bestFit="1" customWidth="1"/>
    <col min="9479" max="9480" width="9.140625" style="16"/>
    <col min="9481" max="9481" width="12" style="16" customWidth="1"/>
    <col min="9482" max="9725" width="9.140625" style="16"/>
    <col min="9726" max="9726" width="8.140625" style="16" customWidth="1"/>
    <col min="9727" max="9727" width="9.85546875" style="16" customWidth="1"/>
    <col min="9728" max="9728" width="9" style="16" customWidth="1"/>
    <col min="9729" max="9729" width="23.140625" style="16" customWidth="1"/>
    <col min="9730" max="9730" width="12.5703125" style="16" customWidth="1"/>
    <col min="9731" max="9732" width="10.28515625" style="16" customWidth="1"/>
    <col min="9733" max="9733" width="10" style="16" customWidth="1"/>
    <col min="9734" max="9734" width="11.28515625" style="16" bestFit="1" customWidth="1"/>
    <col min="9735" max="9736" width="9.140625" style="16"/>
    <col min="9737" max="9737" width="12" style="16" customWidth="1"/>
    <col min="9738" max="9981" width="9.140625" style="16"/>
    <col min="9982" max="9982" width="8.140625" style="16" customWidth="1"/>
    <col min="9983" max="9983" width="9.85546875" style="16" customWidth="1"/>
    <col min="9984" max="9984" width="9" style="16" customWidth="1"/>
    <col min="9985" max="9985" width="23.140625" style="16" customWidth="1"/>
    <col min="9986" max="9986" width="12.5703125" style="16" customWidth="1"/>
    <col min="9987" max="9988" width="10.28515625" style="16" customWidth="1"/>
    <col min="9989" max="9989" width="10" style="16" customWidth="1"/>
    <col min="9990" max="9990" width="11.28515625" style="16" bestFit="1" customWidth="1"/>
    <col min="9991" max="9992" width="9.140625" style="16"/>
    <col min="9993" max="9993" width="12" style="16" customWidth="1"/>
    <col min="9994" max="10237" width="9.140625" style="16"/>
    <col min="10238" max="10238" width="8.140625" style="16" customWidth="1"/>
    <col min="10239" max="10239" width="9.85546875" style="16" customWidth="1"/>
    <col min="10240" max="10240" width="9" style="16" customWidth="1"/>
    <col min="10241" max="10241" width="23.140625" style="16" customWidth="1"/>
    <col min="10242" max="10242" width="12.5703125" style="16" customWidth="1"/>
    <col min="10243" max="10244" width="10.28515625" style="16" customWidth="1"/>
    <col min="10245" max="10245" width="10" style="16" customWidth="1"/>
    <col min="10246" max="10246" width="11.28515625" style="16" bestFit="1" customWidth="1"/>
    <col min="10247" max="10248" width="9.140625" style="16"/>
    <col min="10249" max="10249" width="12" style="16" customWidth="1"/>
    <col min="10250" max="10493" width="9.140625" style="16"/>
    <col min="10494" max="10494" width="8.140625" style="16" customWidth="1"/>
    <col min="10495" max="10495" width="9.85546875" style="16" customWidth="1"/>
    <col min="10496" max="10496" width="9" style="16" customWidth="1"/>
    <col min="10497" max="10497" width="23.140625" style="16" customWidth="1"/>
    <col min="10498" max="10498" width="12.5703125" style="16" customWidth="1"/>
    <col min="10499" max="10500" width="10.28515625" style="16" customWidth="1"/>
    <col min="10501" max="10501" width="10" style="16" customWidth="1"/>
    <col min="10502" max="10502" width="11.28515625" style="16" bestFit="1" customWidth="1"/>
    <col min="10503" max="10504" width="9.140625" style="16"/>
    <col min="10505" max="10505" width="12" style="16" customWidth="1"/>
    <col min="10506" max="10749" width="9.140625" style="16"/>
    <col min="10750" max="10750" width="8.140625" style="16" customWidth="1"/>
    <col min="10751" max="10751" width="9.85546875" style="16" customWidth="1"/>
    <col min="10752" max="10752" width="9" style="16" customWidth="1"/>
    <col min="10753" max="10753" width="23.140625" style="16" customWidth="1"/>
    <col min="10754" max="10754" width="12.5703125" style="16" customWidth="1"/>
    <col min="10755" max="10756" width="10.28515625" style="16" customWidth="1"/>
    <col min="10757" max="10757" width="10" style="16" customWidth="1"/>
    <col min="10758" max="10758" width="11.28515625" style="16" bestFit="1" customWidth="1"/>
    <col min="10759" max="10760" width="9.140625" style="16"/>
    <col min="10761" max="10761" width="12" style="16" customWidth="1"/>
    <col min="10762" max="11005" width="9.140625" style="16"/>
    <col min="11006" max="11006" width="8.140625" style="16" customWidth="1"/>
    <col min="11007" max="11007" width="9.85546875" style="16" customWidth="1"/>
    <col min="11008" max="11008" width="9" style="16" customWidth="1"/>
    <col min="11009" max="11009" width="23.140625" style="16" customWidth="1"/>
    <col min="11010" max="11010" width="12.5703125" style="16" customWidth="1"/>
    <col min="11011" max="11012" width="10.28515625" style="16" customWidth="1"/>
    <col min="11013" max="11013" width="10" style="16" customWidth="1"/>
    <col min="11014" max="11014" width="11.28515625" style="16" bestFit="1" customWidth="1"/>
    <col min="11015" max="11016" width="9.140625" style="16"/>
    <col min="11017" max="11017" width="12" style="16" customWidth="1"/>
    <col min="11018" max="11261" width="9.140625" style="16"/>
    <col min="11262" max="11262" width="8.140625" style="16" customWidth="1"/>
    <col min="11263" max="11263" width="9.85546875" style="16" customWidth="1"/>
    <col min="11264" max="11264" width="9" style="16" customWidth="1"/>
    <col min="11265" max="11265" width="23.140625" style="16" customWidth="1"/>
    <col min="11266" max="11266" width="12.5703125" style="16" customWidth="1"/>
    <col min="11267" max="11268" width="10.28515625" style="16" customWidth="1"/>
    <col min="11269" max="11269" width="10" style="16" customWidth="1"/>
    <col min="11270" max="11270" width="11.28515625" style="16" bestFit="1" customWidth="1"/>
    <col min="11271" max="11272" width="9.140625" style="16"/>
    <col min="11273" max="11273" width="12" style="16" customWidth="1"/>
    <col min="11274" max="11517" width="9.140625" style="16"/>
    <col min="11518" max="11518" width="8.140625" style="16" customWidth="1"/>
    <col min="11519" max="11519" width="9.85546875" style="16" customWidth="1"/>
    <col min="11520" max="11520" width="9" style="16" customWidth="1"/>
    <col min="11521" max="11521" width="23.140625" style="16" customWidth="1"/>
    <col min="11522" max="11522" width="12.5703125" style="16" customWidth="1"/>
    <col min="11523" max="11524" width="10.28515625" style="16" customWidth="1"/>
    <col min="11525" max="11525" width="10" style="16" customWidth="1"/>
    <col min="11526" max="11526" width="11.28515625" style="16" bestFit="1" customWidth="1"/>
    <col min="11527" max="11528" width="9.140625" style="16"/>
    <col min="11529" max="11529" width="12" style="16" customWidth="1"/>
    <col min="11530" max="11773" width="9.140625" style="16"/>
    <col min="11774" max="11774" width="8.140625" style="16" customWidth="1"/>
    <col min="11775" max="11775" width="9.85546875" style="16" customWidth="1"/>
    <col min="11776" max="11776" width="9" style="16" customWidth="1"/>
    <col min="11777" max="11777" width="23.140625" style="16" customWidth="1"/>
    <col min="11778" max="11778" width="12.5703125" style="16" customWidth="1"/>
    <col min="11779" max="11780" width="10.28515625" style="16" customWidth="1"/>
    <col min="11781" max="11781" width="10" style="16" customWidth="1"/>
    <col min="11782" max="11782" width="11.28515625" style="16" bestFit="1" customWidth="1"/>
    <col min="11783" max="11784" width="9.140625" style="16"/>
    <col min="11785" max="11785" width="12" style="16" customWidth="1"/>
    <col min="11786" max="12029" width="9.140625" style="16"/>
    <col min="12030" max="12030" width="8.140625" style="16" customWidth="1"/>
    <col min="12031" max="12031" width="9.85546875" style="16" customWidth="1"/>
    <col min="12032" max="12032" width="9" style="16" customWidth="1"/>
    <col min="12033" max="12033" width="23.140625" style="16" customWidth="1"/>
    <col min="12034" max="12034" width="12.5703125" style="16" customWidth="1"/>
    <col min="12035" max="12036" width="10.28515625" style="16" customWidth="1"/>
    <col min="12037" max="12037" width="10" style="16" customWidth="1"/>
    <col min="12038" max="12038" width="11.28515625" style="16" bestFit="1" customWidth="1"/>
    <col min="12039" max="12040" width="9.140625" style="16"/>
    <col min="12041" max="12041" width="12" style="16" customWidth="1"/>
    <col min="12042" max="12285" width="9.140625" style="16"/>
    <col min="12286" max="12286" width="8.140625" style="16" customWidth="1"/>
    <col min="12287" max="12287" width="9.85546875" style="16" customWidth="1"/>
    <col min="12288" max="12288" width="9" style="16" customWidth="1"/>
    <col min="12289" max="12289" width="23.140625" style="16" customWidth="1"/>
    <col min="12290" max="12290" width="12.5703125" style="16" customWidth="1"/>
    <col min="12291" max="12292" width="10.28515625" style="16" customWidth="1"/>
    <col min="12293" max="12293" width="10" style="16" customWidth="1"/>
    <col min="12294" max="12294" width="11.28515625" style="16" bestFit="1" customWidth="1"/>
    <col min="12295" max="12296" width="9.140625" style="16"/>
    <col min="12297" max="12297" width="12" style="16" customWidth="1"/>
    <col min="12298" max="12541" width="9.140625" style="16"/>
    <col min="12542" max="12542" width="8.140625" style="16" customWidth="1"/>
    <col min="12543" max="12543" width="9.85546875" style="16" customWidth="1"/>
    <col min="12544" max="12544" width="9" style="16" customWidth="1"/>
    <col min="12545" max="12545" width="23.140625" style="16" customWidth="1"/>
    <col min="12546" max="12546" width="12.5703125" style="16" customWidth="1"/>
    <col min="12547" max="12548" width="10.28515625" style="16" customWidth="1"/>
    <col min="12549" max="12549" width="10" style="16" customWidth="1"/>
    <col min="12550" max="12550" width="11.28515625" style="16" bestFit="1" customWidth="1"/>
    <col min="12551" max="12552" width="9.140625" style="16"/>
    <col min="12553" max="12553" width="12" style="16" customWidth="1"/>
    <col min="12554" max="12797" width="9.140625" style="16"/>
    <col min="12798" max="12798" width="8.140625" style="16" customWidth="1"/>
    <col min="12799" max="12799" width="9.85546875" style="16" customWidth="1"/>
    <col min="12800" max="12800" width="9" style="16" customWidth="1"/>
    <col min="12801" max="12801" width="23.140625" style="16" customWidth="1"/>
    <col min="12802" max="12802" width="12.5703125" style="16" customWidth="1"/>
    <col min="12803" max="12804" width="10.28515625" style="16" customWidth="1"/>
    <col min="12805" max="12805" width="10" style="16" customWidth="1"/>
    <col min="12806" max="12806" width="11.28515625" style="16" bestFit="1" customWidth="1"/>
    <col min="12807" max="12808" width="9.140625" style="16"/>
    <col min="12809" max="12809" width="12" style="16" customWidth="1"/>
    <col min="12810" max="13053" width="9.140625" style="16"/>
    <col min="13054" max="13054" width="8.140625" style="16" customWidth="1"/>
    <col min="13055" max="13055" width="9.85546875" style="16" customWidth="1"/>
    <col min="13056" max="13056" width="9" style="16" customWidth="1"/>
    <col min="13057" max="13057" width="23.140625" style="16" customWidth="1"/>
    <col min="13058" max="13058" width="12.5703125" style="16" customWidth="1"/>
    <col min="13059" max="13060" width="10.28515625" style="16" customWidth="1"/>
    <col min="13061" max="13061" width="10" style="16" customWidth="1"/>
    <col min="13062" max="13062" width="11.28515625" style="16" bestFit="1" customWidth="1"/>
    <col min="13063" max="13064" width="9.140625" style="16"/>
    <col min="13065" max="13065" width="12" style="16" customWidth="1"/>
    <col min="13066" max="13309" width="9.140625" style="16"/>
    <col min="13310" max="13310" width="8.140625" style="16" customWidth="1"/>
    <col min="13311" max="13311" width="9.85546875" style="16" customWidth="1"/>
    <col min="13312" max="13312" width="9" style="16" customWidth="1"/>
    <col min="13313" max="13313" width="23.140625" style="16" customWidth="1"/>
    <col min="13314" max="13314" width="12.5703125" style="16" customWidth="1"/>
    <col min="13315" max="13316" width="10.28515625" style="16" customWidth="1"/>
    <col min="13317" max="13317" width="10" style="16" customWidth="1"/>
    <col min="13318" max="13318" width="11.28515625" style="16" bestFit="1" customWidth="1"/>
    <col min="13319" max="13320" width="9.140625" style="16"/>
    <col min="13321" max="13321" width="12" style="16" customWidth="1"/>
    <col min="13322" max="13565" width="9.140625" style="16"/>
    <col min="13566" max="13566" width="8.140625" style="16" customWidth="1"/>
    <col min="13567" max="13567" width="9.85546875" style="16" customWidth="1"/>
    <col min="13568" max="13568" width="9" style="16" customWidth="1"/>
    <col min="13569" max="13569" width="23.140625" style="16" customWidth="1"/>
    <col min="13570" max="13570" width="12.5703125" style="16" customWidth="1"/>
    <col min="13571" max="13572" width="10.28515625" style="16" customWidth="1"/>
    <col min="13573" max="13573" width="10" style="16" customWidth="1"/>
    <col min="13574" max="13574" width="11.28515625" style="16" bestFit="1" customWidth="1"/>
    <col min="13575" max="13576" width="9.140625" style="16"/>
    <col min="13577" max="13577" width="12" style="16" customWidth="1"/>
    <col min="13578" max="13821" width="9.140625" style="16"/>
    <col min="13822" max="13822" width="8.140625" style="16" customWidth="1"/>
    <col min="13823" max="13823" width="9.85546875" style="16" customWidth="1"/>
    <col min="13824" max="13824" width="9" style="16" customWidth="1"/>
    <col min="13825" max="13825" width="23.140625" style="16" customWidth="1"/>
    <col min="13826" max="13826" width="12.5703125" style="16" customWidth="1"/>
    <col min="13827" max="13828" width="10.28515625" style="16" customWidth="1"/>
    <col min="13829" max="13829" width="10" style="16" customWidth="1"/>
    <col min="13830" max="13830" width="11.28515625" style="16" bestFit="1" customWidth="1"/>
    <col min="13831" max="13832" width="9.140625" style="16"/>
    <col min="13833" max="13833" width="12" style="16" customWidth="1"/>
    <col min="13834" max="14077" width="9.140625" style="16"/>
    <col min="14078" max="14078" width="8.140625" style="16" customWidth="1"/>
    <col min="14079" max="14079" width="9.85546875" style="16" customWidth="1"/>
    <col min="14080" max="14080" width="9" style="16" customWidth="1"/>
    <col min="14081" max="14081" width="23.140625" style="16" customWidth="1"/>
    <col min="14082" max="14082" width="12.5703125" style="16" customWidth="1"/>
    <col min="14083" max="14084" width="10.28515625" style="16" customWidth="1"/>
    <col min="14085" max="14085" width="10" style="16" customWidth="1"/>
    <col min="14086" max="14086" width="11.28515625" style="16" bestFit="1" customWidth="1"/>
    <col min="14087" max="14088" width="9.140625" style="16"/>
    <col min="14089" max="14089" width="12" style="16" customWidth="1"/>
    <col min="14090" max="14333" width="9.140625" style="16"/>
    <col min="14334" max="14334" width="8.140625" style="16" customWidth="1"/>
    <col min="14335" max="14335" width="9.85546875" style="16" customWidth="1"/>
    <col min="14336" max="14336" width="9" style="16" customWidth="1"/>
    <col min="14337" max="14337" width="23.140625" style="16" customWidth="1"/>
    <col min="14338" max="14338" width="12.5703125" style="16" customWidth="1"/>
    <col min="14339" max="14340" width="10.28515625" style="16" customWidth="1"/>
    <col min="14341" max="14341" width="10" style="16" customWidth="1"/>
    <col min="14342" max="14342" width="11.28515625" style="16" bestFit="1" customWidth="1"/>
    <col min="14343" max="14344" width="9.140625" style="16"/>
    <col min="14345" max="14345" width="12" style="16" customWidth="1"/>
    <col min="14346" max="14589" width="9.140625" style="16"/>
    <col min="14590" max="14590" width="8.140625" style="16" customWidth="1"/>
    <col min="14591" max="14591" width="9.85546875" style="16" customWidth="1"/>
    <col min="14592" max="14592" width="9" style="16" customWidth="1"/>
    <col min="14593" max="14593" width="23.140625" style="16" customWidth="1"/>
    <col min="14594" max="14594" width="12.5703125" style="16" customWidth="1"/>
    <col min="14595" max="14596" width="10.28515625" style="16" customWidth="1"/>
    <col min="14597" max="14597" width="10" style="16" customWidth="1"/>
    <col min="14598" max="14598" width="11.28515625" style="16" bestFit="1" customWidth="1"/>
    <col min="14599" max="14600" width="9.140625" style="16"/>
    <col min="14601" max="14601" width="12" style="16" customWidth="1"/>
    <col min="14602" max="14845" width="9.140625" style="16"/>
    <col min="14846" max="14846" width="8.140625" style="16" customWidth="1"/>
    <col min="14847" max="14847" width="9.85546875" style="16" customWidth="1"/>
    <col min="14848" max="14848" width="9" style="16" customWidth="1"/>
    <col min="14849" max="14849" width="23.140625" style="16" customWidth="1"/>
    <col min="14850" max="14850" width="12.5703125" style="16" customWidth="1"/>
    <col min="14851" max="14852" width="10.28515625" style="16" customWidth="1"/>
    <col min="14853" max="14853" width="10" style="16" customWidth="1"/>
    <col min="14854" max="14854" width="11.28515625" style="16" bestFit="1" customWidth="1"/>
    <col min="14855" max="14856" width="9.140625" style="16"/>
    <col min="14857" max="14857" width="12" style="16" customWidth="1"/>
    <col min="14858" max="15101" width="9.140625" style="16"/>
    <col min="15102" max="15102" width="8.140625" style="16" customWidth="1"/>
    <col min="15103" max="15103" width="9.85546875" style="16" customWidth="1"/>
    <col min="15104" max="15104" width="9" style="16" customWidth="1"/>
    <col min="15105" max="15105" width="23.140625" style="16" customWidth="1"/>
    <col min="15106" max="15106" width="12.5703125" style="16" customWidth="1"/>
    <col min="15107" max="15108" width="10.28515625" style="16" customWidth="1"/>
    <col min="15109" max="15109" width="10" style="16" customWidth="1"/>
    <col min="15110" max="15110" width="11.28515625" style="16" bestFit="1" customWidth="1"/>
    <col min="15111" max="15112" width="9.140625" style="16"/>
    <col min="15113" max="15113" width="12" style="16" customWidth="1"/>
    <col min="15114" max="15357" width="9.140625" style="16"/>
    <col min="15358" max="15358" width="8.140625" style="16" customWidth="1"/>
    <col min="15359" max="15359" width="9.85546875" style="16" customWidth="1"/>
    <col min="15360" max="15360" width="9" style="16" customWidth="1"/>
    <col min="15361" max="15361" width="23.140625" style="16" customWidth="1"/>
    <col min="15362" max="15362" width="12.5703125" style="16" customWidth="1"/>
    <col min="15363" max="15364" width="10.28515625" style="16" customWidth="1"/>
    <col min="15365" max="15365" width="10" style="16" customWidth="1"/>
    <col min="15366" max="15366" width="11.28515625" style="16" bestFit="1" customWidth="1"/>
    <col min="15367" max="15368" width="9.140625" style="16"/>
    <col min="15369" max="15369" width="12" style="16" customWidth="1"/>
    <col min="15370" max="15613" width="9.140625" style="16"/>
    <col min="15614" max="15614" width="8.140625" style="16" customWidth="1"/>
    <col min="15615" max="15615" width="9.85546875" style="16" customWidth="1"/>
    <col min="15616" max="15616" width="9" style="16" customWidth="1"/>
    <col min="15617" max="15617" width="23.140625" style="16" customWidth="1"/>
    <col min="15618" max="15618" width="12.5703125" style="16" customWidth="1"/>
    <col min="15619" max="15620" width="10.28515625" style="16" customWidth="1"/>
    <col min="15621" max="15621" width="10" style="16" customWidth="1"/>
    <col min="15622" max="15622" width="11.28515625" style="16" bestFit="1" customWidth="1"/>
    <col min="15623" max="15624" width="9.140625" style="16"/>
    <col min="15625" max="15625" width="12" style="16" customWidth="1"/>
    <col min="15626" max="15869" width="9.140625" style="16"/>
    <col min="15870" max="15870" width="8.140625" style="16" customWidth="1"/>
    <col min="15871" max="15871" width="9.85546875" style="16" customWidth="1"/>
    <col min="15872" max="15872" width="9" style="16" customWidth="1"/>
    <col min="15873" max="15873" width="23.140625" style="16" customWidth="1"/>
    <col min="15874" max="15874" width="12.5703125" style="16" customWidth="1"/>
    <col min="15875" max="15876" width="10.28515625" style="16" customWidth="1"/>
    <col min="15877" max="15877" width="10" style="16" customWidth="1"/>
    <col min="15878" max="15878" width="11.28515625" style="16" bestFit="1" customWidth="1"/>
    <col min="15879" max="15880" width="9.140625" style="16"/>
    <col min="15881" max="15881" width="12" style="16" customWidth="1"/>
    <col min="15882" max="16125" width="9.140625" style="16"/>
    <col min="16126" max="16126" width="8.140625" style="16" customWidth="1"/>
    <col min="16127" max="16127" width="9.85546875" style="16" customWidth="1"/>
    <col min="16128" max="16128" width="9" style="16" customWidth="1"/>
    <col min="16129" max="16129" width="23.140625" style="16" customWidth="1"/>
    <col min="16130" max="16130" width="12.5703125" style="16" customWidth="1"/>
    <col min="16131" max="16132" width="10.28515625" style="16" customWidth="1"/>
    <col min="16133" max="16133" width="10" style="16" customWidth="1"/>
    <col min="16134" max="16134" width="11.28515625" style="16" bestFit="1" customWidth="1"/>
    <col min="16135" max="16136" width="9.140625" style="16"/>
    <col min="16137" max="16137" width="12" style="16" customWidth="1"/>
    <col min="16138" max="16384" width="9.140625" style="16"/>
  </cols>
  <sheetData>
    <row r="1" spans="1:11" ht="15.7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28"/>
    </row>
    <row r="2" spans="1:11" ht="15.75" x14ac:dyDescent="0.25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27"/>
    </row>
    <row r="3" spans="1:11" ht="16.5" thickBot="1" x14ac:dyDescent="0.3">
      <c r="A3" s="39"/>
      <c r="B3" s="39"/>
      <c r="C3" s="39"/>
      <c r="D3" s="39"/>
      <c r="E3" s="39"/>
      <c r="F3" s="1"/>
    </row>
    <row r="4" spans="1:11" ht="77.25" thickBot="1" x14ac:dyDescent="0.3">
      <c r="A4" s="59" t="s">
        <v>54</v>
      </c>
      <c r="B4" s="20" t="s">
        <v>1</v>
      </c>
      <c r="C4" s="20" t="s">
        <v>2</v>
      </c>
      <c r="D4" s="21" t="s">
        <v>3</v>
      </c>
      <c r="E4" s="20" t="s">
        <v>55</v>
      </c>
      <c r="F4" s="22" t="s">
        <v>56</v>
      </c>
      <c r="G4" s="23" t="s">
        <v>57</v>
      </c>
      <c r="H4" s="23" t="s">
        <v>58</v>
      </c>
      <c r="I4" s="20" t="s">
        <v>59</v>
      </c>
      <c r="J4" s="57" t="s">
        <v>60</v>
      </c>
    </row>
    <row r="5" spans="1:11" s="42" customFormat="1" ht="15.75" x14ac:dyDescent="0.25">
      <c r="A5" s="66">
        <v>1908</v>
      </c>
      <c r="B5" s="86" t="s">
        <v>12</v>
      </c>
      <c r="C5" s="76" t="s">
        <v>15</v>
      </c>
      <c r="D5" s="2" t="s">
        <v>4</v>
      </c>
      <c r="E5" s="3">
        <v>40</v>
      </c>
      <c r="F5" s="12">
        <v>67</v>
      </c>
      <c r="G5" s="40"/>
      <c r="H5" s="40">
        <v>14</v>
      </c>
      <c r="I5" s="40">
        <f t="shared" ref="I5:I12" si="0">F5*H5</f>
        <v>938</v>
      </c>
      <c r="J5" s="80">
        <v>3419</v>
      </c>
    </row>
    <row r="6" spans="1:11" s="42" customFormat="1" ht="15.75" x14ac:dyDescent="0.25">
      <c r="A6" s="66"/>
      <c r="B6" s="77"/>
      <c r="C6" s="77"/>
      <c r="D6" s="2" t="s">
        <v>5</v>
      </c>
      <c r="E6" s="3">
        <v>23</v>
      </c>
      <c r="F6" s="12">
        <v>38</v>
      </c>
      <c r="G6" s="40"/>
      <c r="H6" s="40">
        <v>14</v>
      </c>
      <c r="I6" s="40">
        <f t="shared" si="0"/>
        <v>532</v>
      </c>
      <c r="J6" s="80"/>
    </row>
    <row r="7" spans="1:11" s="42" customFormat="1" ht="15.75" x14ac:dyDescent="0.25">
      <c r="A7" s="66"/>
      <c r="B7" s="77"/>
      <c r="C7" s="78"/>
      <c r="D7" s="2" t="s">
        <v>6</v>
      </c>
      <c r="E7" s="3">
        <v>411</v>
      </c>
      <c r="F7" s="12">
        <v>747</v>
      </c>
      <c r="G7" s="40"/>
      <c r="H7" s="40">
        <v>14</v>
      </c>
      <c r="I7" s="40">
        <f t="shared" si="0"/>
        <v>10458</v>
      </c>
      <c r="J7" s="80"/>
    </row>
    <row r="8" spans="1:11" s="42" customFormat="1" ht="15.75" x14ac:dyDescent="0.25">
      <c r="A8" s="66"/>
      <c r="B8" s="77"/>
      <c r="C8" s="76" t="s">
        <v>16</v>
      </c>
      <c r="D8" s="2" t="s">
        <v>5</v>
      </c>
      <c r="E8" s="3">
        <v>4</v>
      </c>
      <c r="F8" s="12">
        <v>7</v>
      </c>
      <c r="G8" s="40"/>
      <c r="H8" s="40">
        <v>14</v>
      </c>
      <c r="I8" s="40">
        <f t="shared" si="0"/>
        <v>98</v>
      </c>
      <c r="J8" s="80"/>
    </row>
    <row r="9" spans="1:11" s="42" customFormat="1" ht="15.75" x14ac:dyDescent="0.25">
      <c r="A9" s="66"/>
      <c r="B9" s="77"/>
      <c r="C9" s="78"/>
      <c r="D9" s="2" t="s">
        <v>6</v>
      </c>
      <c r="E9" s="3">
        <v>37</v>
      </c>
      <c r="F9" s="12">
        <v>67</v>
      </c>
      <c r="G9" s="40"/>
      <c r="H9" s="40">
        <v>14</v>
      </c>
      <c r="I9" s="40">
        <f t="shared" si="0"/>
        <v>938</v>
      </c>
      <c r="J9" s="80"/>
    </row>
    <row r="10" spans="1:11" s="42" customFormat="1" ht="15.75" x14ac:dyDescent="0.25">
      <c r="A10" s="66"/>
      <c r="B10" s="77"/>
      <c r="C10" s="76" t="s">
        <v>11</v>
      </c>
      <c r="D10" s="2" t="s">
        <v>5</v>
      </c>
      <c r="E10" s="3">
        <v>16</v>
      </c>
      <c r="F10" s="12">
        <v>27</v>
      </c>
      <c r="G10" s="40"/>
      <c r="H10" s="40">
        <v>14</v>
      </c>
      <c r="I10" s="40">
        <f t="shared" si="0"/>
        <v>378</v>
      </c>
      <c r="J10" s="80"/>
    </row>
    <row r="11" spans="1:11" s="42" customFormat="1" ht="15.75" x14ac:dyDescent="0.25">
      <c r="A11" s="66"/>
      <c r="B11" s="77"/>
      <c r="C11" s="77"/>
      <c r="D11" s="2" t="s">
        <v>7</v>
      </c>
      <c r="E11" s="3">
        <v>7</v>
      </c>
      <c r="F11" s="12">
        <v>12</v>
      </c>
      <c r="G11" s="40"/>
      <c r="H11" s="40">
        <v>14</v>
      </c>
      <c r="I11" s="40">
        <f t="shared" si="0"/>
        <v>168</v>
      </c>
      <c r="J11" s="80"/>
    </row>
    <row r="12" spans="1:11" s="42" customFormat="1" ht="15.75" x14ac:dyDescent="0.25">
      <c r="A12" s="66"/>
      <c r="B12" s="78"/>
      <c r="C12" s="78"/>
      <c r="D12" s="2" t="s">
        <v>6</v>
      </c>
      <c r="E12" s="3">
        <v>102</v>
      </c>
      <c r="F12" s="12">
        <v>185</v>
      </c>
      <c r="G12" s="40"/>
      <c r="H12" s="40">
        <v>14</v>
      </c>
      <c r="I12" s="40">
        <f t="shared" si="0"/>
        <v>2590</v>
      </c>
      <c r="J12" s="80"/>
    </row>
    <row r="13" spans="1:11" s="42" customFormat="1" ht="15.75" x14ac:dyDescent="0.25">
      <c r="A13" s="66"/>
      <c r="B13" s="11" t="s">
        <v>9</v>
      </c>
      <c r="C13" s="38"/>
      <c r="D13" s="38"/>
      <c r="E13" s="7">
        <f>SUM(E5:E12)</f>
        <v>640</v>
      </c>
      <c r="F13" s="47">
        <f>SUM(F5:F12)</f>
        <v>1150</v>
      </c>
      <c r="G13" s="40"/>
      <c r="H13" s="40"/>
      <c r="I13" s="56">
        <f>SUM(I5:I12)</f>
        <v>16100</v>
      </c>
      <c r="J13" s="80"/>
    </row>
    <row r="14" spans="1:11" s="42" customFormat="1" ht="15.75" x14ac:dyDescent="0.25">
      <c r="A14" s="66"/>
      <c r="B14" s="76" t="s">
        <v>13</v>
      </c>
      <c r="C14" s="76" t="s">
        <v>15</v>
      </c>
      <c r="D14" s="2" t="s">
        <v>4</v>
      </c>
      <c r="E14" s="3">
        <v>83</v>
      </c>
      <c r="F14" s="12">
        <v>138</v>
      </c>
      <c r="G14" s="40"/>
      <c r="H14" s="40">
        <v>14</v>
      </c>
      <c r="I14" s="40">
        <f t="shared" ref="I14:I20" si="1">F14*H14</f>
        <v>1932</v>
      </c>
      <c r="J14" s="80"/>
    </row>
    <row r="15" spans="1:11" s="42" customFormat="1" ht="15.75" x14ac:dyDescent="0.25">
      <c r="A15" s="66"/>
      <c r="B15" s="77"/>
      <c r="C15" s="77"/>
      <c r="D15" s="2" t="s">
        <v>5</v>
      </c>
      <c r="E15" s="3">
        <v>21</v>
      </c>
      <c r="F15" s="12">
        <v>35</v>
      </c>
      <c r="G15" s="40"/>
      <c r="H15" s="40">
        <v>14</v>
      </c>
      <c r="I15" s="40">
        <f t="shared" si="1"/>
        <v>490</v>
      </c>
      <c r="J15" s="80"/>
    </row>
    <row r="16" spans="1:11" s="42" customFormat="1" ht="15.75" x14ac:dyDescent="0.25">
      <c r="A16" s="66"/>
      <c r="B16" s="77"/>
      <c r="C16" s="78"/>
      <c r="D16" s="2" t="s">
        <v>6</v>
      </c>
      <c r="E16" s="3">
        <v>341</v>
      </c>
      <c r="F16" s="12">
        <v>620</v>
      </c>
      <c r="G16" s="40"/>
      <c r="H16" s="40">
        <v>14</v>
      </c>
      <c r="I16" s="40">
        <f t="shared" si="1"/>
        <v>8680</v>
      </c>
      <c r="J16" s="80"/>
    </row>
    <row r="17" spans="1:10" s="42" customFormat="1" ht="15.75" x14ac:dyDescent="0.25">
      <c r="A17" s="66"/>
      <c r="B17" s="77"/>
      <c r="C17" s="76" t="s">
        <v>14</v>
      </c>
      <c r="D17" s="2" t="s">
        <v>7</v>
      </c>
      <c r="E17" s="3">
        <v>22</v>
      </c>
      <c r="F17" s="12">
        <v>37</v>
      </c>
      <c r="G17" s="40"/>
      <c r="H17" s="40">
        <v>14</v>
      </c>
      <c r="I17" s="40">
        <f t="shared" si="1"/>
        <v>518</v>
      </c>
      <c r="J17" s="80"/>
    </row>
    <row r="18" spans="1:10" s="42" customFormat="1" ht="15.75" x14ac:dyDescent="0.25">
      <c r="A18" s="66"/>
      <c r="B18" s="77"/>
      <c r="C18" s="78"/>
      <c r="D18" s="2" t="s">
        <v>6</v>
      </c>
      <c r="E18" s="3">
        <v>22</v>
      </c>
      <c r="F18" s="12">
        <v>40</v>
      </c>
      <c r="G18" s="40"/>
      <c r="H18" s="40">
        <v>14</v>
      </c>
      <c r="I18" s="40">
        <f t="shared" si="1"/>
        <v>560</v>
      </c>
      <c r="J18" s="80"/>
    </row>
    <row r="19" spans="1:10" s="42" customFormat="1" ht="15.75" x14ac:dyDescent="0.25">
      <c r="A19" s="66"/>
      <c r="B19" s="77"/>
      <c r="C19" s="77" t="s">
        <v>22</v>
      </c>
      <c r="D19" s="2" t="s">
        <v>7</v>
      </c>
      <c r="E19" s="3">
        <v>5</v>
      </c>
      <c r="F19" s="12">
        <v>8</v>
      </c>
      <c r="G19" s="40"/>
      <c r="H19" s="40">
        <v>14</v>
      </c>
      <c r="I19" s="40">
        <f t="shared" si="1"/>
        <v>112</v>
      </c>
      <c r="J19" s="80"/>
    </row>
    <row r="20" spans="1:10" s="42" customFormat="1" ht="15.75" x14ac:dyDescent="0.25">
      <c r="A20" s="66"/>
      <c r="B20" s="78"/>
      <c r="C20" s="78"/>
      <c r="D20" s="2" t="s">
        <v>6</v>
      </c>
      <c r="E20" s="3">
        <v>7</v>
      </c>
      <c r="F20" s="12">
        <v>13</v>
      </c>
      <c r="G20" s="40"/>
      <c r="H20" s="40">
        <v>14</v>
      </c>
      <c r="I20" s="40">
        <f t="shared" si="1"/>
        <v>182</v>
      </c>
      <c r="J20" s="80"/>
    </row>
    <row r="21" spans="1:10" s="42" customFormat="1" ht="15.75" x14ac:dyDescent="0.25">
      <c r="A21" s="66"/>
      <c r="B21" s="38" t="s">
        <v>9</v>
      </c>
      <c r="C21" s="38"/>
      <c r="D21" s="38"/>
      <c r="E21" s="7">
        <f>SUM(E14:E20)</f>
        <v>501</v>
      </c>
      <c r="F21" s="47">
        <f>SUM(F14:F20)</f>
        <v>891</v>
      </c>
      <c r="G21" s="40"/>
      <c r="H21" s="40"/>
      <c r="I21" s="56">
        <f>SUM(I14:I20)</f>
        <v>12474</v>
      </c>
      <c r="J21" s="80"/>
    </row>
    <row r="22" spans="1:10" s="43" customFormat="1" ht="15.75" x14ac:dyDescent="0.25">
      <c r="A22" s="66"/>
      <c r="B22" s="67" t="s">
        <v>35</v>
      </c>
      <c r="C22" s="67" t="s">
        <v>31</v>
      </c>
      <c r="D22" s="2" t="s">
        <v>4</v>
      </c>
      <c r="E22" s="24">
        <v>21</v>
      </c>
      <c r="F22" s="12">
        <v>35</v>
      </c>
      <c r="G22" s="41"/>
      <c r="H22" s="13">
        <v>14</v>
      </c>
      <c r="I22" s="13">
        <f>F22*H22</f>
        <v>490</v>
      </c>
      <c r="J22" s="80"/>
    </row>
    <row r="23" spans="1:10" s="43" customFormat="1" ht="15.75" x14ac:dyDescent="0.25">
      <c r="A23" s="66"/>
      <c r="B23" s="68"/>
      <c r="C23" s="68"/>
      <c r="D23" s="2" t="s">
        <v>5</v>
      </c>
      <c r="E23" s="24">
        <v>5</v>
      </c>
      <c r="F23" s="12">
        <v>8</v>
      </c>
      <c r="G23" s="41"/>
      <c r="H23" s="13">
        <v>14</v>
      </c>
      <c r="I23" s="13">
        <f>F23*H23</f>
        <v>112</v>
      </c>
      <c r="J23" s="80"/>
    </row>
    <row r="24" spans="1:10" s="43" customFormat="1" ht="15.75" x14ac:dyDescent="0.25">
      <c r="A24" s="66"/>
      <c r="B24" s="69"/>
      <c r="C24" s="69"/>
      <c r="D24" s="2" t="s">
        <v>6</v>
      </c>
      <c r="E24" s="24">
        <v>153</v>
      </c>
      <c r="F24" s="12">
        <v>278</v>
      </c>
      <c r="G24" s="41"/>
      <c r="H24" s="13">
        <v>14</v>
      </c>
      <c r="I24" s="13">
        <f>F24*H24</f>
        <v>3892</v>
      </c>
      <c r="J24" s="80"/>
    </row>
    <row r="25" spans="1:10" s="43" customFormat="1" ht="15.75" x14ac:dyDescent="0.25">
      <c r="A25" s="66"/>
      <c r="B25" s="73" t="s">
        <v>9</v>
      </c>
      <c r="C25" s="73"/>
      <c r="D25" s="73"/>
      <c r="E25" s="25">
        <f>SUM(E22:E24)</f>
        <v>179</v>
      </c>
      <c r="F25" s="47">
        <f>SUM(F22:F24)</f>
        <v>321</v>
      </c>
      <c r="G25" s="41"/>
      <c r="H25" s="13"/>
      <c r="I25" s="54">
        <f>SUM(I22:I24)</f>
        <v>4494</v>
      </c>
      <c r="J25" s="80"/>
    </row>
    <row r="26" spans="1:10" s="43" customFormat="1" ht="15.75" x14ac:dyDescent="0.25">
      <c r="A26" s="66"/>
      <c r="B26" s="68" t="s">
        <v>36</v>
      </c>
      <c r="C26" s="68" t="s">
        <v>31</v>
      </c>
      <c r="D26" s="44" t="s">
        <v>34</v>
      </c>
      <c r="E26" s="45">
        <v>100</v>
      </c>
      <c r="F26" s="12"/>
      <c r="G26" s="13">
        <v>23</v>
      </c>
      <c r="H26" s="13"/>
      <c r="I26" s="13">
        <f>E26*G26</f>
        <v>2300</v>
      </c>
      <c r="J26" s="80"/>
    </row>
    <row r="27" spans="1:10" s="43" customFormat="1" ht="15.75" x14ac:dyDescent="0.25">
      <c r="A27" s="66"/>
      <c r="B27" s="68"/>
      <c r="C27" s="68"/>
      <c r="D27" s="2" t="s">
        <v>4</v>
      </c>
      <c r="E27" s="24">
        <v>10</v>
      </c>
      <c r="F27" s="12">
        <v>17</v>
      </c>
      <c r="G27" s="41"/>
      <c r="H27" s="13">
        <v>14</v>
      </c>
      <c r="I27" s="13">
        <f>F27*H27</f>
        <v>238</v>
      </c>
      <c r="J27" s="80"/>
    </row>
    <row r="28" spans="1:10" s="43" customFormat="1" ht="15.75" x14ac:dyDescent="0.25">
      <c r="A28" s="66"/>
      <c r="B28" s="68"/>
      <c r="C28" s="68"/>
      <c r="D28" s="2" t="s">
        <v>5</v>
      </c>
      <c r="E28" s="24">
        <v>18</v>
      </c>
      <c r="F28" s="12">
        <v>30</v>
      </c>
      <c r="G28" s="41"/>
      <c r="H28" s="13">
        <v>14</v>
      </c>
      <c r="I28" s="13">
        <f>F28*H28</f>
        <v>420</v>
      </c>
      <c r="J28" s="80"/>
    </row>
    <row r="29" spans="1:10" s="43" customFormat="1" ht="15.75" x14ac:dyDescent="0.25">
      <c r="A29" s="66"/>
      <c r="B29" s="68"/>
      <c r="C29" s="68"/>
      <c r="D29" s="2" t="s">
        <v>6</v>
      </c>
      <c r="E29" s="24">
        <v>626</v>
      </c>
      <c r="F29" s="12">
        <v>1138</v>
      </c>
      <c r="G29" s="41"/>
      <c r="H29" s="13">
        <v>14</v>
      </c>
      <c r="I29" s="13">
        <f>F29*H29</f>
        <v>15932</v>
      </c>
      <c r="J29" s="80"/>
    </row>
    <row r="30" spans="1:10" s="43" customFormat="1" ht="15.75" x14ac:dyDescent="0.25">
      <c r="A30" s="66"/>
      <c r="B30" s="73" t="s">
        <v>9</v>
      </c>
      <c r="C30" s="73"/>
      <c r="D30" s="73"/>
      <c r="E30" s="25">
        <f>SUM(E26:E29)</f>
        <v>754</v>
      </c>
      <c r="F30" s="47">
        <f>SUM(F26:F29)</f>
        <v>1185</v>
      </c>
      <c r="G30" s="41"/>
      <c r="H30" s="13"/>
      <c r="I30" s="54">
        <f>SUM(I26:I29)</f>
        <v>18890</v>
      </c>
      <c r="J30" s="80"/>
    </row>
    <row r="31" spans="1:10" s="43" customFormat="1" ht="15.75" x14ac:dyDescent="0.25">
      <c r="A31" s="66"/>
      <c r="B31" s="74" t="s">
        <v>26</v>
      </c>
      <c r="C31" s="14" t="s">
        <v>27</v>
      </c>
      <c r="D31" s="15" t="s">
        <v>6</v>
      </c>
      <c r="E31" s="24">
        <v>245</v>
      </c>
      <c r="F31" s="12">
        <v>445</v>
      </c>
      <c r="G31" s="41"/>
      <c r="H31" s="13">
        <v>14</v>
      </c>
      <c r="I31" s="13">
        <f>F31*H31</f>
        <v>6230</v>
      </c>
      <c r="J31" s="80"/>
    </row>
    <row r="32" spans="1:10" s="43" customFormat="1" ht="15.75" x14ac:dyDescent="0.25">
      <c r="A32" s="66"/>
      <c r="B32" s="75"/>
      <c r="C32" s="14" t="s">
        <v>28</v>
      </c>
      <c r="D32" s="10" t="s">
        <v>6</v>
      </c>
      <c r="E32" s="24">
        <v>45</v>
      </c>
      <c r="F32" s="12">
        <v>82</v>
      </c>
      <c r="G32" s="41"/>
      <c r="H32" s="13">
        <v>14</v>
      </c>
      <c r="I32" s="13">
        <f>F32*H32</f>
        <v>1148</v>
      </c>
      <c r="J32" s="80"/>
    </row>
    <row r="33" spans="1:10" s="43" customFormat="1" ht="15.75" x14ac:dyDescent="0.25">
      <c r="A33" s="66"/>
      <c r="B33" s="73" t="s">
        <v>9</v>
      </c>
      <c r="C33" s="73"/>
      <c r="D33" s="73"/>
      <c r="E33" s="25">
        <f>SUM(E31:E32)</f>
        <v>290</v>
      </c>
      <c r="F33" s="47">
        <f>SUM(F31:F32)</f>
        <v>527</v>
      </c>
      <c r="G33" s="41"/>
      <c r="H33" s="13"/>
      <c r="I33" s="54">
        <f>SUM(I31:I32)</f>
        <v>7378</v>
      </c>
      <c r="J33" s="80"/>
    </row>
    <row r="34" spans="1:10" s="43" customFormat="1" ht="15.75" x14ac:dyDescent="0.25">
      <c r="A34" s="66"/>
      <c r="B34" s="79" t="s">
        <v>37</v>
      </c>
      <c r="C34" s="74" t="s">
        <v>31</v>
      </c>
      <c r="D34" s="2" t="s">
        <v>4</v>
      </c>
      <c r="E34" s="24">
        <v>29</v>
      </c>
      <c r="F34" s="12">
        <v>48</v>
      </c>
      <c r="G34" s="41"/>
      <c r="H34" s="13">
        <v>14</v>
      </c>
      <c r="I34" s="13">
        <f>F34*H34</f>
        <v>672</v>
      </c>
      <c r="J34" s="80"/>
    </row>
    <row r="35" spans="1:10" s="43" customFormat="1" ht="15.75" x14ac:dyDescent="0.25">
      <c r="A35" s="66"/>
      <c r="B35" s="79"/>
      <c r="C35" s="79"/>
      <c r="D35" s="2" t="s">
        <v>5</v>
      </c>
      <c r="E35" s="24">
        <v>5</v>
      </c>
      <c r="F35" s="12">
        <v>8</v>
      </c>
      <c r="G35" s="41"/>
      <c r="H35" s="13">
        <v>14</v>
      </c>
      <c r="I35" s="13">
        <f>F35*H35</f>
        <v>112</v>
      </c>
      <c r="J35" s="80"/>
    </row>
    <row r="36" spans="1:10" s="43" customFormat="1" ht="15.75" x14ac:dyDescent="0.25">
      <c r="A36" s="66"/>
      <c r="B36" s="79"/>
      <c r="C36" s="75"/>
      <c r="D36" s="2" t="s">
        <v>6</v>
      </c>
      <c r="E36" s="24">
        <v>286</v>
      </c>
      <c r="F36" s="12">
        <v>520</v>
      </c>
      <c r="G36" s="41"/>
      <c r="H36" s="13">
        <v>14</v>
      </c>
      <c r="I36" s="13">
        <f>F36*H36</f>
        <v>7280</v>
      </c>
      <c r="J36" s="80"/>
    </row>
    <row r="37" spans="1:10" s="43" customFormat="1" ht="15.75" x14ac:dyDescent="0.25">
      <c r="A37" s="66"/>
      <c r="B37" s="38" t="s">
        <v>9</v>
      </c>
      <c r="C37" s="38"/>
      <c r="D37" s="38"/>
      <c r="E37" s="25">
        <f>SUM(E34:E36)</f>
        <v>320</v>
      </c>
      <c r="F37" s="47">
        <f>SUM(F34:F36)</f>
        <v>576</v>
      </c>
      <c r="G37" s="41"/>
      <c r="H37" s="13"/>
      <c r="I37" s="54">
        <f>SUM(I34:I36)</f>
        <v>8064</v>
      </c>
      <c r="J37" s="80"/>
    </row>
    <row r="38" spans="1:10" s="43" customFormat="1" ht="15.75" x14ac:dyDescent="0.25">
      <c r="A38" s="66"/>
      <c r="B38" s="67" t="s">
        <v>29</v>
      </c>
      <c r="C38" s="14" t="s">
        <v>27</v>
      </c>
      <c r="D38" s="2" t="s">
        <v>6</v>
      </c>
      <c r="E38" s="24">
        <v>32</v>
      </c>
      <c r="F38" s="12">
        <v>58</v>
      </c>
      <c r="G38" s="41"/>
      <c r="H38" s="13">
        <v>14</v>
      </c>
      <c r="I38" s="13">
        <f>F38*H38</f>
        <v>812</v>
      </c>
      <c r="J38" s="80"/>
    </row>
    <row r="39" spans="1:10" s="43" customFormat="1" ht="15.75" x14ac:dyDescent="0.25">
      <c r="A39" s="66"/>
      <c r="B39" s="68"/>
      <c r="C39" s="14" t="s">
        <v>30</v>
      </c>
      <c r="D39" s="2" t="s">
        <v>6</v>
      </c>
      <c r="E39" s="24">
        <v>4</v>
      </c>
      <c r="F39" s="12">
        <v>7</v>
      </c>
      <c r="G39" s="41"/>
      <c r="H39" s="13">
        <v>14</v>
      </c>
      <c r="I39" s="13">
        <f>F39*H39</f>
        <v>98</v>
      </c>
      <c r="J39" s="80"/>
    </row>
    <row r="40" spans="1:10" s="43" customFormat="1" ht="15.75" x14ac:dyDescent="0.25">
      <c r="A40" s="66"/>
      <c r="B40" s="69"/>
      <c r="C40" s="14" t="s">
        <v>31</v>
      </c>
      <c r="D40" s="2" t="s">
        <v>6</v>
      </c>
      <c r="E40" s="24">
        <v>3</v>
      </c>
      <c r="F40" s="12">
        <v>5</v>
      </c>
      <c r="G40" s="41"/>
      <c r="H40" s="13">
        <v>14</v>
      </c>
      <c r="I40" s="13">
        <f>F40*H40</f>
        <v>70</v>
      </c>
      <c r="J40" s="80"/>
    </row>
    <row r="41" spans="1:10" s="43" customFormat="1" ht="15.75" x14ac:dyDescent="0.25">
      <c r="A41" s="66"/>
      <c r="B41" s="73" t="s">
        <v>9</v>
      </c>
      <c r="C41" s="73"/>
      <c r="D41" s="73"/>
      <c r="E41" s="25">
        <f>SUM(E38:E40)</f>
        <v>39</v>
      </c>
      <c r="F41" s="47">
        <f>SUM(F38:F40)</f>
        <v>70</v>
      </c>
      <c r="G41" s="41"/>
      <c r="H41" s="13"/>
      <c r="I41" s="54">
        <f>SUM(I38:I40)</f>
        <v>980</v>
      </c>
      <c r="J41" s="80"/>
    </row>
    <row r="42" spans="1:10" s="43" customFormat="1" ht="15.75" x14ac:dyDescent="0.25">
      <c r="A42" s="63" t="s">
        <v>71</v>
      </c>
      <c r="B42" s="64"/>
      <c r="C42" s="65"/>
      <c r="D42" s="58"/>
      <c r="E42" s="25">
        <f>E41+E37+E33+E30+E25+E21+E13</f>
        <v>2723</v>
      </c>
      <c r="F42" s="25">
        <f t="shared" ref="F42:I42" si="2">F41+F37+F33+F30+F25+F21+F13</f>
        <v>4720</v>
      </c>
      <c r="G42" s="25"/>
      <c r="H42" s="25"/>
      <c r="I42" s="62">
        <f t="shared" si="2"/>
        <v>68380</v>
      </c>
      <c r="J42" s="80"/>
    </row>
    <row r="43" spans="1:10" s="42" customFormat="1" ht="15.75" x14ac:dyDescent="0.25">
      <c r="A43" s="66">
        <v>1909</v>
      </c>
      <c r="B43" s="76" t="s">
        <v>17</v>
      </c>
      <c r="C43" s="76" t="s">
        <v>15</v>
      </c>
      <c r="D43" s="2" t="s">
        <v>4</v>
      </c>
      <c r="E43" s="3">
        <v>15</v>
      </c>
      <c r="F43" s="12">
        <v>25</v>
      </c>
      <c r="G43" s="40"/>
      <c r="H43" s="40">
        <v>14</v>
      </c>
      <c r="I43" s="40">
        <f>F43*H43</f>
        <v>350</v>
      </c>
      <c r="J43" s="80">
        <v>3059.05</v>
      </c>
    </row>
    <row r="44" spans="1:10" s="42" customFormat="1" ht="15.75" x14ac:dyDescent="0.25">
      <c r="A44" s="66"/>
      <c r="B44" s="77"/>
      <c r="C44" s="77"/>
      <c r="D44" s="2" t="s">
        <v>5</v>
      </c>
      <c r="E44" s="3">
        <v>12</v>
      </c>
      <c r="F44" s="12">
        <v>20</v>
      </c>
      <c r="G44" s="40"/>
      <c r="H44" s="40">
        <v>14</v>
      </c>
      <c r="I44" s="40">
        <f>F44*H44</f>
        <v>280</v>
      </c>
      <c r="J44" s="80"/>
    </row>
    <row r="45" spans="1:10" s="42" customFormat="1" ht="15.75" x14ac:dyDescent="0.25">
      <c r="A45" s="66"/>
      <c r="B45" s="77"/>
      <c r="C45" s="78"/>
      <c r="D45" s="2" t="s">
        <v>6</v>
      </c>
      <c r="E45" s="3">
        <v>126</v>
      </c>
      <c r="F45" s="12">
        <v>229</v>
      </c>
      <c r="G45" s="40"/>
      <c r="H45" s="40">
        <v>14</v>
      </c>
      <c r="I45" s="40">
        <f>F45*H45</f>
        <v>3206</v>
      </c>
      <c r="J45" s="80"/>
    </row>
    <row r="46" spans="1:10" s="42" customFormat="1" ht="15.75" x14ac:dyDescent="0.25">
      <c r="A46" s="66"/>
      <c r="B46" s="77"/>
      <c r="C46" s="76" t="s">
        <v>11</v>
      </c>
      <c r="D46" s="2" t="s">
        <v>5</v>
      </c>
      <c r="E46" s="3">
        <v>2</v>
      </c>
      <c r="F46" s="12">
        <v>3</v>
      </c>
      <c r="G46" s="40"/>
      <c r="H46" s="40">
        <v>14</v>
      </c>
      <c r="I46" s="40">
        <f>F46*H46</f>
        <v>42</v>
      </c>
      <c r="J46" s="80"/>
    </row>
    <row r="47" spans="1:10" s="42" customFormat="1" ht="15.75" x14ac:dyDescent="0.25">
      <c r="A47" s="66"/>
      <c r="B47" s="78"/>
      <c r="C47" s="78"/>
      <c r="D47" s="2" t="s">
        <v>6</v>
      </c>
      <c r="E47" s="3">
        <v>8</v>
      </c>
      <c r="F47" s="12">
        <v>15</v>
      </c>
      <c r="G47" s="40"/>
      <c r="H47" s="40">
        <v>14</v>
      </c>
      <c r="I47" s="40">
        <f>F47*H47</f>
        <v>210</v>
      </c>
      <c r="J47" s="80"/>
    </row>
    <row r="48" spans="1:10" s="42" customFormat="1" ht="15.75" x14ac:dyDescent="0.25">
      <c r="A48" s="66"/>
      <c r="B48" s="38" t="s">
        <v>9</v>
      </c>
      <c r="C48" s="38"/>
      <c r="D48" s="38"/>
      <c r="E48" s="7">
        <f>SUM(E43:E47)</f>
        <v>163</v>
      </c>
      <c r="F48" s="47">
        <f>SUM(F43:F47)</f>
        <v>292</v>
      </c>
      <c r="G48" s="40"/>
      <c r="H48" s="40"/>
      <c r="I48" s="56">
        <f>SUM(I43:I47)</f>
        <v>4088</v>
      </c>
      <c r="J48" s="80"/>
    </row>
    <row r="49" spans="1:10" s="42" customFormat="1" ht="15.75" x14ac:dyDescent="0.25">
      <c r="A49" s="66"/>
      <c r="B49" s="76" t="s">
        <v>18</v>
      </c>
      <c r="C49" s="76" t="s">
        <v>15</v>
      </c>
      <c r="D49" s="2" t="s">
        <v>5</v>
      </c>
      <c r="E49" s="3">
        <v>24</v>
      </c>
      <c r="F49" s="12">
        <v>40</v>
      </c>
      <c r="G49" s="40"/>
      <c r="H49" s="40">
        <v>14</v>
      </c>
      <c r="I49" s="40">
        <f>F49*H49</f>
        <v>560</v>
      </c>
      <c r="J49" s="80"/>
    </row>
    <row r="50" spans="1:10" s="42" customFormat="1" ht="15.75" x14ac:dyDescent="0.25">
      <c r="A50" s="66"/>
      <c r="B50" s="77"/>
      <c r="C50" s="78"/>
      <c r="D50" s="2" t="s">
        <v>6</v>
      </c>
      <c r="E50" s="3">
        <v>69</v>
      </c>
      <c r="F50" s="12">
        <v>125</v>
      </c>
      <c r="G50" s="40"/>
      <c r="H50" s="40">
        <v>14</v>
      </c>
      <c r="I50" s="40">
        <f>F50*H50</f>
        <v>1750</v>
      </c>
      <c r="J50" s="80"/>
    </row>
    <row r="51" spans="1:10" s="42" customFormat="1" ht="15.75" x14ac:dyDescent="0.25">
      <c r="A51" s="66"/>
      <c r="B51" s="77"/>
      <c r="C51" s="76" t="s">
        <v>8</v>
      </c>
      <c r="D51" s="2" t="s">
        <v>7</v>
      </c>
      <c r="E51" s="3">
        <v>5</v>
      </c>
      <c r="F51" s="12">
        <v>8</v>
      </c>
      <c r="G51" s="40"/>
      <c r="H51" s="40">
        <v>14</v>
      </c>
      <c r="I51" s="40">
        <f>F51*H51</f>
        <v>112</v>
      </c>
      <c r="J51" s="80"/>
    </row>
    <row r="52" spans="1:10" s="42" customFormat="1" ht="15.75" x14ac:dyDescent="0.25">
      <c r="A52" s="66"/>
      <c r="B52" s="78"/>
      <c r="C52" s="78"/>
      <c r="D52" s="2" t="s">
        <v>6</v>
      </c>
      <c r="E52" s="3">
        <v>3</v>
      </c>
      <c r="F52" s="12">
        <v>5</v>
      </c>
      <c r="G52" s="40"/>
      <c r="H52" s="40">
        <v>14</v>
      </c>
      <c r="I52" s="40">
        <f>F52*H52</f>
        <v>70</v>
      </c>
      <c r="J52" s="80"/>
    </row>
    <row r="53" spans="1:10" s="42" customFormat="1" ht="15.75" x14ac:dyDescent="0.25">
      <c r="A53" s="66"/>
      <c r="B53" s="38" t="s">
        <v>9</v>
      </c>
      <c r="C53" s="38"/>
      <c r="D53" s="38"/>
      <c r="E53" s="7">
        <f>SUM(E49:E52)</f>
        <v>101</v>
      </c>
      <c r="F53" s="47">
        <f>SUM(F49:F52)</f>
        <v>178</v>
      </c>
      <c r="G53" s="40"/>
      <c r="H53" s="40"/>
      <c r="I53" s="56">
        <f>SUM(I49:I52)</f>
        <v>2492</v>
      </c>
      <c r="J53" s="80"/>
    </row>
    <row r="54" spans="1:10" s="42" customFormat="1" ht="15.75" x14ac:dyDescent="0.25">
      <c r="A54" s="66"/>
      <c r="B54" s="76" t="s">
        <v>19</v>
      </c>
      <c r="C54" s="30" t="s">
        <v>10</v>
      </c>
      <c r="D54" s="2" t="s">
        <v>5</v>
      </c>
      <c r="E54" s="3">
        <v>1</v>
      </c>
      <c r="F54" s="12">
        <v>2</v>
      </c>
      <c r="G54" s="40"/>
      <c r="H54" s="40">
        <v>14</v>
      </c>
      <c r="I54" s="40">
        <f>F54*H54</f>
        <v>28</v>
      </c>
      <c r="J54" s="80"/>
    </row>
    <row r="55" spans="1:10" s="42" customFormat="1" ht="15.75" x14ac:dyDescent="0.25">
      <c r="A55" s="66"/>
      <c r="B55" s="77"/>
      <c r="C55" s="31"/>
      <c r="D55" s="2" t="s">
        <v>7</v>
      </c>
      <c r="E55" s="3">
        <v>1</v>
      </c>
      <c r="F55" s="12">
        <v>2</v>
      </c>
      <c r="G55" s="40"/>
      <c r="H55" s="40">
        <v>14</v>
      </c>
      <c r="I55" s="40">
        <f>F55*H55</f>
        <v>28</v>
      </c>
      <c r="J55" s="80"/>
    </row>
    <row r="56" spans="1:10" s="42" customFormat="1" ht="15.75" x14ac:dyDescent="0.25">
      <c r="A56" s="66"/>
      <c r="B56" s="78"/>
      <c r="C56" s="32"/>
      <c r="D56" s="2" t="s">
        <v>6</v>
      </c>
      <c r="E56" s="3">
        <v>29</v>
      </c>
      <c r="F56" s="12">
        <v>53</v>
      </c>
      <c r="G56" s="40"/>
      <c r="H56" s="40">
        <v>14</v>
      </c>
      <c r="I56" s="40">
        <f>F56*H56</f>
        <v>742</v>
      </c>
      <c r="J56" s="80"/>
    </row>
    <row r="57" spans="1:10" s="42" customFormat="1" ht="15.75" x14ac:dyDescent="0.25">
      <c r="A57" s="66"/>
      <c r="B57" s="38" t="s">
        <v>9</v>
      </c>
      <c r="C57" s="38"/>
      <c r="D57" s="38"/>
      <c r="E57" s="7">
        <f>SUM(E54:E56)</f>
        <v>31</v>
      </c>
      <c r="F57" s="47">
        <f>SUM(F54:F56)</f>
        <v>57</v>
      </c>
      <c r="G57" s="40"/>
      <c r="H57" s="40"/>
      <c r="I57" s="56">
        <f>SUM(I54:I56)</f>
        <v>798</v>
      </c>
      <c r="J57" s="80"/>
    </row>
    <row r="58" spans="1:10" s="42" customFormat="1" ht="15.75" x14ac:dyDescent="0.25">
      <c r="A58" s="66"/>
      <c r="B58" s="76" t="s">
        <v>20</v>
      </c>
      <c r="C58" s="76" t="s">
        <v>15</v>
      </c>
      <c r="D58" s="2" t="s">
        <v>4</v>
      </c>
      <c r="E58" s="3">
        <v>32</v>
      </c>
      <c r="F58" s="12">
        <v>53</v>
      </c>
      <c r="G58" s="40"/>
      <c r="H58" s="40">
        <v>14</v>
      </c>
      <c r="I58" s="40">
        <f>F58*H58</f>
        <v>742</v>
      </c>
      <c r="J58" s="80"/>
    </row>
    <row r="59" spans="1:10" s="42" customFormat="1" ht="15.75" x14ac:dyDescent="0.25">
      <c r="A59" s="66"/>
      <c r="B59" s="77"/>
      <c r="C59" s="77"/>
      <c r="D59" s="2" t="s">
        <v>5</v>
      </c>
      <c r="E59" s="3">
        <v>5</v>
      </c>
      <c r="F59" s="12">
        <v>8</v>
      </c>
      <c r="G59" s="40"/>
      <c r="H59" s="40">
        <v>14</v>
      </c>
      <c r="I59" s="40">
        <f>F59*H59</f>
        <v>112</v>
      </c>
      <c r="J59" s="80"/>
    </row>
    <row r="60" spans="1:10" s="42" customFormat="1" ht="15.75" x14ac:dyDescent="0.25">
      <c r="A60" s="66"/>
      <c r="B60" s="77"/>
      <c r="C60" s="78"/>
      <c r="D60" s="2" t="s">
        <v>6</v>
      </c>
      <c r="E60" s="3">
        <v>643</v>
      </c>
      <c r="F60" s="12">
        <v>1169</v>
      </c>
      <c r="G60" s="40"/>
      <c r="H60" s="40">
        <v>14</v>
      </c>
      <c r="I60" s="40">
        <f>F60*H60</f>
        <v>16366</v>
      </c>
      <c r="J60" s="80"/>
    </row>
    <row r="61" spans="1:10" s="42" customFormat="1" ht="15.75" x14ac:dyDescent="0.25">
      <c r="A61" s="66"/>
      <c r="B61" s="77"/>
      <c r="C61" s="76" t="s">
        <v>14</v>
      </c>
      <c r="D61" s="2" t="s">
        <v>7</v>
      </c>
      <c r="E61" s="3">
        <v>33</v>
      </c>
      <c r="F61" s="12">
        <v>55</v>
      </c>
      <c r="G61" s="40"/>
      <c r="H61" s="40">
        <v>14</v>
      </c>
      <c r="I61" s="40">
        <f>F61*H61</f>
        <v>770</v>
      </c>
      <c r="J61" s="80"/>
    </row>
    <row r="62" spans="1:10" s="42" customFormat="1" ht="15.75" x14ac:dyDescent="0.25">
      <c r="A62" s="66"/>
      <c r="B62" s="78"/>
      <c r="C62" s="78"/>
      <c r="D62" s="2" t="s">
        <v>6</v>
      </c>
      <c r="E62" s="3">
        <v>104</v>
      </c>
      <c r="F62" s="12">
        <v>189</v>
      </c>
      <c r="G62" s="40"/>
      <c r="H62" s="40">
        <v>14</v>
      </c>
      <c r="I62" s="40">
        <f>F62*H62</f>
        <v>2646</v>
      </c>
      <c r="J62" s="80"/>
    </row>
    <row r="63" spans="1:10" s="42" customFormat="1" ht="15.75" x14ac:dyDescent="0.25">
      <c r="A63" s="66"/>
      <c r="B63" s="38" t="s">
        <v>9</v>
      </c>
      <c r="C63" s="38"/>
      <c r="D63" s="38"/>
      <c r="E63" s="7">
        <f>SUM(E58:E62)</f>
        <v>817</v>
      </c>
      <c r="F63" s="47">
        <f>SUM(F58:F62)</f>
        <v>1474</v>
      </c>
      <c r="G63" s="40"/>
      <c r="H63" s="40"/>
      <c r="I63" s="56">
        <f>SUM(I58:I62)</f>
        <v>20636</v>
      </c>
      <c r="J63" s="80"/>
    </row>
    <row r="64" spans="1:10" s="43" customFormat="1" ht="15.75" x14ac:dyDescent="0.25">
      <c r="A64" s="66"/>
      <c r="B64" s="74" t="s">
        <v>39</v>
      </c>
      <c r="C64" s="74" t="s">
        <v>31</v>
      </c>
      <c r="D64" s="44" t="s">
        <v>34</v>
      </c>
      <c r="E64" s="25">
        <v>25</v>
      </c>
      <c r="F64" s="12"/>
      <c r="G64" s="13">
        <v>23</v>
      </c>
      <c r="H64" s="13"/>
      <c r="I64" s="13">
        <f>E64*G64</f>
        <v>575</v>
      </c>
      <c r="J64" s="80"/>
    </row>
    <row r="65" spans="1:10" s="43" customFormat="1" ht="15.75" x14ac:dyDescent="0.25">
      <c r="A65" s="66"/>
      <c r="B65" s="79"/>
      <c r="C65" s="79"/>
      <c r="D65" s="2" t="s">
        <v>4</v>
      </c>
      <c r="E65" s="24">
        <v>32</v>
      </c>
      <c r="F65" s="12">
        <v>53</v>
      </c>
      <c r="G65" s="41"/>
      <c r="H65" s="13">
        <v>14</v>
      </c>
      <c r="I65" s="13">
        <f>F65*H65</f>
        <v>742</v>
      </c>
      <c r="J65" s="80"/>
    </row>
    <row r="66" spans="1:10" s="43" customFormat="1" ht="15.75" x14ac:dyDescent="0.25">
      <c r="A66" s="66"/>
      <c r="B66" s="79"/>
      <c r="C66" s="79"/>
      <c r="D66" s="2" t="s">
        <v>5</v>
      </c>
      <c r="E66" s="24">
        <v>11</v>
      </c>
      <c r="F66" s="12">
        <v>18</v>
      </c>
      <c r="G66" s="41"/>
      <c r="H66" s="13">
        <v>14</v>
      </c>
      <c r="I66" s="13">
        <f>F66*H66</f>
        <v>252</v>
      </c>
      <c r="J66" s="80"/>
    </row>
    <row r="67" spans="1:10" s="43" customFormat="1" ht="15.75" x14ac:dyDescent="0.25">
      <c r="A67" s="66"/>
      <c r="B67" s="75"/>
      <c r="C67" s="75"/>
      <c r="D67" s="2" t="s">
        <v>6</v>
      </c>
      <c r="E67" s="24">
        <v>203</v>
      </c>
      <c r="F67" s="12">
        <v>369</v>
      </c>
      <c r="G67" s="41"/>
      <c r="H67" s="13">
        <v>14</v>
      </c>
      <c r="I67" s="13">
        <f>F67*H67</f>
        <v>5166</v>
      </c>
      <c r="J67" s="80"/>
    </row>
    <row r="68" spans="1:10" s="43" customFormat="1" ht="15.75" x14ac:dyDescent="0.25">
      <c r="A68" s="66"/>
      <c r="B68" s="38" t="s">
        <v>9</v>
      </c>
      <c r="C68" s="38"/>
      <c r="D68" s="38"/>
      <c r="E68" s="25">
        <f>SUM(E64:E67)</f>
        <v>271</v>
      </c>
      <c r="F68" s="47">
        <f>SUM(F64:F67)</f>
        <v>440</v>
      </c>
      <c r="G68" s="41"/>
      <c r="H68" s="13"/>
      <c r="I68" s="54">
        <f>SUM(I64:I67)</f>
        <v>6735</v>
      </c>
      <c r="J68" s="80"/>
    </row>
    <row r="69" spans="1:10" s="43" customFormat="1" ht="15.75" x14ac:dyDescent="0.25">
      <c r="A69" s="66"/>
      <c r="B69" s="74" t="s">
        <v>40</v>
      </c>
      <c r="C69" s="18" t="s">
        <v>31</v>
      </c>
      <c r="D69" s="15" t="s">
        <v>6</v>
      </c>
      <c r="E69" s="24">
        <v>30</v>
      </c>
      <c r="F69" s="12">
        <v>55</v>
      </c>
      <c r="G69" s="41"/>
      <c r="H69" s="13">
        <v>14</v>
      </c>
      <c r="I69" s="13">
        <f>F69*H69</f>
        <v>770</v>
      </c>
      <c r="J69" s="80"/>
    </row>
    <row r="70" spans="1:10" s="43" customFormat="1" ht="15.75" x14ac:dyDescent="0.25">
      <c r="A70" s="66"/>
      <c r="B70" s="75"/>
      <c r="C70" s="18" t="s">
        <v>33</v>
      </c>
      <c r="D70" s="10" t="s">
        <v>6</v>
      </c>
      <c r="E70" s="24">
        <v>6</v>
      </c>
      <c r="F70" s="12">
        <v>11</v>
      </c>
      <c r="G70" s="41"/>
      <c r="H70" s="13">
        <v>14</v>
      </c>
      <c r="I70" s="13">
        <f>F70*H70</f>
        <v>154</v>
      </c>
      <c r="J70" s="80"/>
    </row>
    <row r="71" spans="1:10" s="43" customFormat="1" ht="15.75" x14ac:dyDescent="0.25">
      <c r="A71" s="66"/>
      <c r="B71" s="73" t="s">
        <v>9</v>
      </c>
      <c r="C71" s="73"/>
      <c r="D71" s="73"/>
      <c r="E71" s="25">
        <f>SUM(E69:E70)</f>
        <v>36</v>
      </c>
      <c r="F71" s="47">
        <f>SUM(F69:F70)</f>
        <v>66</v>
      </c>
      <c r="G71" s="41"/>
      <c r="H71" s="13"/>
      <c r="I71" s="54">
        <f>SUM(I69:I70)</f>
        <v>924</v>
      </c>
      <c r="J71" s="80"/>
    </row>
    <row r="72" spans="1:10" s="43" customFormat="1" ht="15.75" x14ac:dyDescent="0.25">
      <c r="A72" s="66"/>
      <c r="B72" s="74" t="s">
        <v>32</v>
      </c>
      <c r="C72" s="14" t="s">
        <v>33</v>
      </c>
      <c r="D72" s="15" t="s">
        <v>6</v>
      </c>
      <c r="E72" s="24">
        <v>49</v>
      </c>
      <c r="F72" s="12">
        <v>89</v>
      </c>
      <c r="G72" s="41"/>
      <c r="H72" s="13">
        <v>14</v>
      </c>
      <c r="I72" s="13">
        <f>F72*H72</f>
        <v>1246</v>
      </c>
      <c r="J72" s="80"/>
    </row>
    <row r="73" spans="1:10" s="43" customFormat="1" ht="15.75" x14ac:dyDescent="0.25">
      <c r="A73" s="66"/>
      <c r="B73" s="75"/>
      <c r="C73" s="14" t="s">
        <v>10</v>
      </c>
      <c r="D73" s="10" t="s">
        <v>6</v>
      </c>
      <c r="E73" s="24">
        <v>14</v>
      </c>
      <c r="F73" s="12">
        <v>25</v>
      </c>
      <c r="G73" s="41"/>
      <c r="H73" s="13">
        <v>14</v>
      </c>
      <c r="I73" s="13">
        <f>F73*H73</f>
        <v>350</v>
      </c>
      <c r="J73" s="80"/>
    </row>
    <row r="74" spans="1:10" s="43" customFormat="1" ht="15.75" x14ac:dyDescent="0.25">
      <c r="A74" s="66"/>
      <c r="B74" s="73" t="s">
        <v>9</v>
      </c>
      <c r="C74" s="73"/>
      <c r="D74" s="73"/>
      <c r="E74" s="25">
        <f>SUM(E72:E73)</f>
        <v>63</v>
      </c>
      <c r="F74" s="47">
        <f>SUM(F72:F73)</f>
        <v>114</v>
      </c>
      <c r="G74" s="41"/>
      <c r="H74" s="13"/>
      <c r="I74" s="54">
        <f>SUM(I72:I73)</f>
        <v>1596</v>
      </c>
      <c r="J74" s="80"/>
    </row>
    <row r="75" spans="1:10" s="43" customFormat="1" ht="15.75" x14ac:dyDescent="0.25">
      <c r="A75" s="66"/>
      <c r="B75" s="46" t="s">
        <v>62</v>
      </c>
      <c r="C75" s="34" t="s">
        <v>33</v>
      </c>
      <c r="D75" s="5" t="s">
        <v>6</v>
      </c>
      <c r="E75" s="24">
        <v>247</v>
      </c>
      <c r="F75" s="48">
        <v>449</v>
      </c>
      <c r="G75" s="41"/>
      <c r="H75" s="13">
        <v>14</v>
      </c>
      <c r="I75" s="13">
        <f>F75*H75</f>
        <v>6286</v>
      </c>
      <c r="J75" s="80"/>
    </row>
    <row r="76" spans="1:10" s="43" customFormat="1" ht="15.75" x14ac:dyDescent="0.25">
      <c r="A76" s="66"/>
      <c r="B76" s="38" t="s">
        <v>9</v>
      </c>
      <c r="C76" s="38"/>
      <c r="D76" s="38"/>
      <c r="E76" s="25">
        <f>SUM(E75)</f>
        <v>247</v>
      </c>
      <c r="F76" s="51">
        <f>SUM(F75)</f>
        <v>449</v>
      </c>
      <c r="G76" s="41"/>
      <c r="H76" s="13"/>
      <c r="I76" s="54">
        <f>SUM(I75)</f>
        <v>6286</v>
      </c>
      <c r="J76" s="80"/>
    </row>
    <row r="77" spans="1:10" s="43" customFormat="1" ht="15.75" x14ac:dyDescent="0.25">
      <c r="A77" s="66"/>
      <c r="B77" s="79" t="s">
        <v>41</v>
      </c>
      <c r="C77" s="74" t="s">
        <v>31</v>
      </c>
      <c r="D77" s="2" t="s">
        <v>4</v>
      </c>
      <c r="E77" s="24">
        <v>13</v>
      </c>
      <c r="F77" s="12">
        <v>22</v>
      </c>
      <c r="G77" s="41"/>
      <c r="H77" s="13">
        <v>14</v>
      </c>
      <c r="I77" s="13">
        <f>F77*H77</f>
        <v>308</v>
      </c>
      <c r="J77" s="80"/>
    </row>
    <row r="78" spans="1:10" s="43" customFormat="1" ht="15.75" x14ac:dyDescent="0.25">
      <c r="A78" s="66"/>
      <c r="B78" s="79"/>
      <c r="C78" s="79"/>
      <c r="D78" s="2" t="s">
        <v>5</v>
      </c>
      <c r="E78" s="24">
        <v>1</v>
      </c>
      <c r="F78" s="12">
        <v>2</v>
      </c>
      <c r="G78" s="41"/>
      <c r="H78" s="13">
        <v>14</v>
      </c>
      <c r="I78" s="13">
        <f>F78*H78</f>
        <v>28</v>
      </c>
      <c r="J78" s="80"/>
    </row>
    <row r="79" spans="1:10" s="43" customFormat="1" ht="15.75" x14ac:dyDescent="0.25">
      <c r="A79" s="66"/>
      <c r="B79" s="79"/>
      <c r="C79" s="75"/>
      <c r="D79" s="2" t="s">
        <v>6</v>
      </c>
      <c r="E79" s="24">
        <v>42</v>
      </c>
      <c r="F79" s="12">
        <v>76</v>
      </c>
      <c r="G79" s="41"/>
      <c r="H79" s="13">
        <v>14</v>
      </c>
      <c r="I79" s="13">
        <f>F79*H79</f>
        <v>1064</v>
      </c>
      <c r="J79" s="80"/>
    </row>
    <row r="80" spans="1:10" s="43" customFormat="1" ht="15.75" x14ac:dyDescent="0.25">
      <c r="A80" s="66"/>
      <c r="B80" s="38" t="s">
        <v>9</v>
      </c>
      <c r="C80" s="38"/>
      <c r="D80" s="38"/>
      <c r="E80" s="25">
        <f>SUM(E77:E79)</f>
        <v>56</v>
      </c>
      <c r="F80" s="47">
        <f>SUM(F77:F79)</f>
        <v>100</v>
      </c>
      <c r="G80" s="41"/>
      <c r="H80" s="13"/>
      <c r="I80" s="54">
        <f>SUM(I77:I79)</f>
        <v>1400</v>
      </c>
      <c r="J80" s="80"/>
    </row>
    <row r="81" spans="1:10" s="43" customFormat="1" ht="15.75" x14ac:dyDescent="0.25">
      <c r="A81" s="66"/>
      <c r="B81" s="76" t="s">
        <v>42</v>
      </c>
      <c r="C81" s="76" t="s">
        <v>10</v>
      </c>
      <c r="D81" s="2" t="s">
        <v>5</v>
      </c>
      <c r="E81" s="26">
        <v>4</v>
      </c>
      <c r="F81" s="12">
        <v>7</v>
      </c>
      <c r="G81" s="41"/>
      <c r="H81" s="13">
        <v>14</v>
      </c>
      <c r="I81" s="13">
        <f>F81*H81</f>
        <v>98</v>
      </c>
      <c r="J81" s="80"/>
    </row>
    <row r="82" spans="1:10" s="43" customFormat="1" ht="15.75" x14ac:dyDescent="0.25">
      <c r="A82" s="66"/>
      <c r="B82" s="77"/>
      <c r="C82" s="77"/>
      <c r="D82" s="2" t="s">
        <v>7</v>
      </c>
      <c r="E82" s="26">
        <v>3</v>
      </c>
      <c r="F82" s="12">
        <v>5</v>
      </c>
      <c r="G82" s="41"/>
      <c r="H82" s="13">
        <v>14</v>
      </c>
      <c r="I82" s="13">
        <f>F82*H82</f>
        <v>70</v>
      </c>
      <c r="J82" s="80"/>
    </row>
    <row r="83" spans="1:10" s="43" customFormat="1" ht="15.75" x14ac:dyDescent="0.25">
      <c r="A83" s="66"/>
      <c r="B83" s="77"/>
      <c r="C83" s="78"/>
      <c r="D83" s="2" t="s">
        <v>6</v>
      </c>
      <c r="E83" s="26">
        <v>59</v>
      </c>
      <c r="F83" s="12">
        <v>107</v>
      </c>
      <c r="G83" s="41"/>
      <c r="H83" s="13">
        <v>14</v>
      </c>
      <c r="I83" s="13">
        <f>F83*H83</f>
        <v>1498</v>
      </c>
      <c r="J83" s="80"/>
    </row>
    <row r="84" spans="1:10" s="43" customFormat="1" ht="15.75" x14ac:dyDescent="0.25">
      <c r="A84" s="66"/>
      <c r="B84" s="78"/>
      <c r="C84" s="18" t="s">
        <v>33</v>
      </c>
      <c r="D84" s="10" t="s">
        <v>6</v>
      </c>
      <c r="E84" s="24">
        <v>50</v>
      </c>
      <c r="F84" s="12">
        <v>91</v>
      </c>
      <c r="G84" s="41"/>
      <c r="H84" s="13">
        <v>14</v>
      </c>
      <c r="I84" s="13">
        <f>F84*H84</f>
        <v>1274</v>
      </c>
      <c r="J84" s="80"/>
    </row>
    <row r="85" spans="1:10" s="43" customFormat="1" ht="15.75" x14ac:dyDescent="0.25">
      <c r="A85" s="66"/>
      <c r="B85" s="38" t="s">
        <v>9</v>
      </c>
      <c r="C85" s="38"/>
      <c r="D85" s="38"/>
      <c r="E85" s="25">
        <f>SUM(E81:E84)</f>
        <v>116</v>
      </c>
      <c r="F85" s="47">
        <f>SUM(F81:F84)</f>
        <v>210</v>
      </c>
      <c r="G85" s="41"/>
      <c r="H85" s="13"/>
      <c r="I85" s="54">
        <f>SUM(I81:I84)</f>
        <v>2940</v>
      </c>
      <c r="J85" s="80"/>
    </row>
    <row r="86" spans="1:10" s="43" customFormat="1" ht="15.75" x14ac:dyDescent="0.25">
      <c r="A86" s="66"/>
      <c r="B86" s="76" t="s">
        <v>43</v>
      </c>
      <c r="C86" s="76" t="s">
        <v>10</v>
      </c>
      <c r="D86" s="2" t="s">
        <v>5</v>
      </c>
      <c r="E86" s="26">
        <v>2</v>
      </c>
      <c r="F86" s="12">
        <v>3</v>
      </c>
      <c r="G86" s="41"/>
      <c r="H86" s="13">
        <v>14</v>
      </c>
      <c r="I86" s="13">
        <f>F86*H86</f>
        <v>42</v>
      </c>
      <c r="J86" s="80"/>
    </row>
    <row r="87" spans="1:10" s="43" customFormat="1" ht="15.75" x14ac:dyDescent="0.25">
      <c r="A87" s="66"/>
      <c r="B87" s="77"/>
      <c r="C87" s="77"/>
      <c r="D87" s="2" t="s">
        <v>7</v>
      </c>
      <c r="E87" s="26">
        <v>12</v>
      </c>
      <c r="F87" s="12">
        <v>20</v>
      </c>
      <c r="G87" s="41"/>
      <c r="H87" s="13">
        <v>14</v>
      </c>
      <c r="I87" s="13">
        <f>F87*H87</f>
        <v>280</v>
      </c>
      <c r="J87" s="80"/>
    </row>
    <row r="88" spans="1:10" s="43" customFormat="1" ht="15.75" x14ac:dyDescent="0.25">
      <c r="A88" s="66"/>
      <c r="B88" s="77"/>
      <c r="C88" s="78"/>
      <c r="D88" s="2" t="s">
        <v>6</v>
      </c>
      <c r="E88" s="26">
        <v>79</v>
      </c>
      <c r="F88" s="12">
        <v>144</v>
      </c>
      <c r="G88" s="41"/>
      <c r="H88" s="13">
        <v>14</v>
      </c>
      <c r="I88" s="13">
        <f>F88*H88</f>
        <v>2016</v>
      </c>
      <c r="J88" s="80"/>
    </row>
    <row r="89" spans="1:10" s="43" customFormat="1" ht="15.75" x14ac:dyDescent="0.25">
      <c r="A89" s="66"/>
      <c r="B89" s="38" t="s">
        <v>9</v>
      </c>
      <c r="C89" s="38"/>
      <c r="D89" s="38"/>
      <c r="E89" s="25">
        <f>SUM(E86:E88)</f>
        <v>93</v>
      </c>
      <c r="F89" s="47">
        <f>SUM(F86:F88)</f>
        <v>167</v>
      </c>
      <c r="G89" s="41"/>
      <c r="H89" s="13"/>
      <c r="I89" s="54">
        <f>SUM(I86:I88)</f>
        <v>2338</v>
      </c>
      <c r="J89" s="80"/>
    </row>
    <row r="90" spans="1:10" s="43" customFormat="1" ht="15.75" x14ac:dyDescent="0.25">
      <c r="A90" s="66"/>
      <c r="B90" s="67" t="s">
        <v>46</v>
      </c>
      <c r="C90" s="67" t="s">
        <v>47</v>
      </c>
      <c r="D90" s="2" t="s">
        <v>4</v>
      </c>
      <c r="E90" s="24">
        <v>9</v>
      </c>
      <c r="F90" s="48">
        <v>15</v>
      </c>
      <c r="G90" s="41"/>
      <c r="H90" s="13">
        <v>14</v>
      </c>
      <c r="I90" s="13">
        <f>F90*H90</f>
        <v>210</v>
      </c>
      <c r="J90" s="80"/>
    </row>
    <row r="91" spans="1:10" ht="15.75" x14ac:dyDescent="0.25">
      <c r="A91" s="66"/>
      <c r="B91" s="68"/>
      <c r="C91" s="68"/>
      <c r="D91" s="2" t="s">
        <v>5</v>
      </c>
      <c r="E91" s="24">
        <v>4</v>
      </c>
      <c r="F91" s="49">
        <v>7</v>
      </c>
      <c r="G91" s="17"/>
      <c r="H91" s="4">
        <v>14</v>
      </c>
      <c r="I91" s="4">
        <f>F91*H91</f>
        <v>98</v>
      </c>
      <c r="J91" s="80"/>
    </row>
    <row r="92" spans="1:10" ht="15.75" x14ac:dyDescent="0.25">
      <c r="A92" s="66"/>
      <c r="B92" s="69"/>
      <c r="C92" s="69"/>
      <c r="D92" s="2" t="s">
        <v>6</v>
      </c>
      <c r="E92" s="24">
        <v>53</v>
      </c>
      <c r="F92" s="49">
        <v>96</v>
      </c>
      <c r="G92" s="17"/>
      <c r="H92" s="4">
        <v>14</v>
      </c>
      <c r="I92" s="4">
        <f>F92*H92</f>
        <v>1344</v>
      </c>
      <c r="J92" s="80"/>
    </row>
    <row r="93" spans="1:10" ht="15.75" x14ac:dyDescent="0.25">
      <c r="A93" s="66"/>
      <c r="B93" s="38" t="s">
        <v>9</v>
      </c>
      <c r="C93" s="38"/>
      <c r="D93" s="38"/>
      <c r="E93" s="25">
        <f>SUM(E90:E92)</f>
        <v>66</v>
      </c>
      <c r="F93" s="52">
        <f>SUM(F90:F92)</f>
        <v>118</v>
      </c>
      <c r="G93" s="17"/>
      <c r="H93" s="4"/>
      <c r="I93" s="53">
        <f>SUM(I90:I92)</f>
        <v>1652</v>
      </c>
      <c r="J93" s="80"/>
    </row>
    <row r="94" spans="1:10" ht="15.75" x14ac:dyDescent="0.25">
      <c r="A94" s="66"/>
      <c r="B94" s="74" t="s">
        <v>48</v>
      </c>
      <c r="C94" s="74" t="s">
        <v>47</v>
      </c>
      <c r="D94" s="19" t="s">
        <v>4</v>
      </c>
      <c r="E94" s="24">
        <v>26</v>
      </c>
      <c r="F94" s="49">
        <v>43</v>
      </c>
      <c r="G94" s="17"/>
      <c r="H94" s="4">
        <v>14</v>
      </c>
      <c r="I94" s="4">
        <f>F94*H94</f>
        <v>602</v>
      </c>
      <c r="J94" s="80"/>
    </row>
    <row r="95" spans="1:10" ht="15.75" x14ac:dyDescent="0.25">
      <c r="A95" s="66"/>
      <c r="B95" s="79"/>
      <c r="C95" s="79"/>
      <c r="D95" s="19" t="s">
        <v>5</v>
      </c>
      <c r="E95" s="24">
        <v>12</v>
      </c>
      <c r="F95" s="49">
        <v>20</v>
      </c>
      <c r="G95" s="17"/>
      <c r="H95" s="4">
        <v>14</v>
      </c>
      <c r="I95" s="4">
        <f>F95*H95</f>
        <v>280</v>
      </c>
      <c r="J95" s="80"/>
    </row>
    <row r="96" spans="1:10" ht="15.75" x14ac:dyDescent="0.25">
      <c r="A96" s="66"/>
      <c r="B96" s="79"/>
      <c r="C96" s="79"/>
      <c r="D96" s="19" t="s">
        <v>6</v>
      </c>
      <c r="E96" s="24">
        <v>139</v>
      </c>
      <c r="F96" s="49">
        <v>253</v>
      </c>
      <c r="G96" s="17"/>
      <c r="H96" s="4">
        <v>14</v>
      </c>
      <c r="I96" s="4">
        <f>F96*H96</f>
        <v>3542</v>
      </c>
      <c r="J96" s="80"/>
    </row>
    <row r="97" spans="1:10" ht="15.75" x14ac:dyDescent="0.25">
      <c r="A97" s="66"/>
      <c r="B97" s="75"/>
      <c r="C97" s="29" t="s">
        <v>10</v>
      </c>
      <c r="D97" s="2" t="s">
        <v>6</v>
      </c>
      <c r="E97" s="24">
        <v>17</v>
      </c>
      <c r="F97" s="49">
        <v>31</v>
      </c>
      <c r="G97" s="17"/>
      <c r="H97" s="4">
        <v>14</v>
      </c>
      <c r="I97" s="4">
        <f>F97*H97</f>
        <v>434</v>
      </c>
      <c r="J97" s="80"/>
    </row>
    <row r="98" spans="1:10" ht="15.75" x14ac:dyDescent="0.25">
      <c r="A98" s="66"/>
      <c r="B98" s="38" t="s">
        <v>9</v>
      </c>
      <c r="C98" s="38"/>
      <c r="D98" s="38"/>
      <c r="E98" s="25">
        <f>SUM(E94:E97)</f>
        <v>194</v>
      </c>
      <c r="F98" s="52">
        <f>SUM(F94:F97)</f>
        <v>347</v>
      </c>
      <c r="G98" s="17"/>
      <c r="H98" s="4"/>
      <c r="I98" s="53">
        <f>SUM(I94:I97)</f>
        <v>4858</v>
      </c>
      <c r="J98" s="80"/>
    </row>
    <row r="99" spans="1:10" ht="15.75" x14ac:dyDescent="0.25">
      <c r="A99" s="66"/>
      <c r="B99" s="67" t="s">
        <v>49</v>
      </c>
      <c r="C99" s="67" t="s">
        <v>45</v>
      </c>
      <c r="D99" s="2" t="s">
        <v>4</v>
      </c>
      <c r="E99" s="24">
        <v>11</v>
      </c>
      <c r="F99" s="49">
        <v>18</v>
      </c>
      <c r="G99" s="17"/>
      <c r="H99" s="4">
        <v>14</v>
      </c>
      <c r="I99" s="4">
        <f>F99*H99</f>
        <v>252</v>
      </c>
      <c r="J99" s="80"/>
    </row>
    <row r="100" spans="1:10" ht="15.75" x14ac:dyDescent="0.25">
      <c r="A100" s="66"/>
      <c r="B100" s="68"/>
      <c r="C100" s="68"/>
      <c r="D100" s="2" t="s">
        <v>5</v>
      </c>
      <c r="E100" s="24">
        <v>2</v>
      </c>
      <c r="F100" s="49">
        <v>3</v>
      </c>
      <c r="G100" s="17"/>
      <c r="H100" s="4">
        <v>14</v>
      </c>
      <c r="I100" s="4">
        <f>F100*H100</f>
        <v>42</v>
      </c>
      <c r="J100" s="80"/>
    </row>
    <row r="101" spans="1:10" ht="15.75" x14ac:dyDescent="0.25">
      <c r="A101" s="66"/>
      <c r="B101" s="68"/>
      <c r="C101" s="69"/>
      <c r="D101" s="2" t="s">
        <v>6</v>
      </c>
      <c r="E101" s="24">
        <v>62</v>
      </c>
      <c r="F101" s="49">
        <v>113</v>
      </c>
      <c r="G101" s="17"/>
      <c r="H101" s="4">
        <v>14</v>
      </c>
      <c r="I101" s="4">
        <f>F101*H101</f>
        <v>1582</v>
      </c>
      <c r="J101" s="80"/>
    </row>
    <row r="102" spans="1:10" ht="15.75" x14ac:dyDescent="0.25">
      <c r="A102" s="66"/>
      <c r="B102" s="69"/>
      <c r="C102" s="32" t="s">
        <v>27</v>
      </c>
      <c r="D102" s="5" t="s">
        <v>6</v>
      </c>
      <c r="E102" s="24">
        <v>21</v>
      </c>
      <c r="F102" s="49">
        <v>38</v>
      </c>
      <c r="G102" s="17"/>
      <c r="H102" s="4">
        <v>14</v>
      </c>
      <c r="I102" s="4">
        <f>F102*H102</f>
        <v>532</v>
      </c>
      <c r="J102" s="80"/>
    </row>
    <row r="103" spans="1:10" ht="15.75" x14ac:dyDescent="0.25">
      <c r="A103" s="66"/>
      <c r="B103" s="38" t="s">
        <v>9</v>
      </c>
      <c r="C103" s="38"/>
      <c r="D103" s="38"/>
      <c r="E103" s="25">
        <f>SUM(E99:E102)</f>
        <v>96</v>
      </c>
      <c r="F103" s="52">
        <f>SUM(F99:F102)</f>
        <v>172</v>
      </c>
      <c r="G103" s="17"/>
      <c r="H103" s="4"/>
      <c r="I103" s="53">
        <f>SUM(I99:I102)</f>
        <v>2408</v>
      </c>
      <c r="J103" s="80"/>
    </row>
    <row r="104" spans="1:10" ht="15.75" x14ac:dyDescent="0.25">
      <c r="A104" s="66"/>
      <c r="B104" s="35" t="s">
        <v>50</v>
      </c>
      <c r="C104" s="18" t="s">
        <v>45</v>
      </c>
      <c r="D104" s="5" t="s">
        <v>6</v>
      </c>
      <c r="E104" s="24">
        <v>28</v>
      </c>
      <c r="F104" s="49">
        <v>51</v>
      </c>
      <c r="G104" s="17"/>
      <c r="H104" s="4">
        <v>14</v>
      </c>
      <c r="I104" s="4">
        <f>F104*H104</f>
        <v>714</v>
      </c>
      <c r="J104" s="80"/>
    </row>
    <row r="105" spans="1:10" ht="15.75" x14ac:dyDescent="0.25">
      <c r="A105" s="66"/>
      <c r="B105" s="9" t="s">
        <v>9</v>
      </c>
      <c r="C105" s="9"/>
      <c r="D105" s="9"/>
      <c r="E105" s="25">
        <f>SUM(E104:E104)</f>
        <v>28</v>
      </c>
      <c r="F105" s="52">
        <f>SUM(F104)</f>
        <v>51</v>
      </c>
      <c r="G105" s="17"/>
      <c r="H105" s="4"/>
      <c r="I105" s="53">
        <f>SUM(I104)</f>
        <v>714</v>
      </c>
      <c r="J105" s="80"/>
    </row>
    <row r="106" spans="1:10" ht="15.75" x14ac:dyDescent="0.25">
      <c r="A106" s="66"/>
      <c r="B106" s="74" t="s">
        <v>51</v>
      </c>
      <c r="C106" s="6" t="s">
        <v>45</v>
      </c>
      <c r="D106" s="2" t="s">
        <v>6</v>
      </c>
      <c r="E106" s="24">
        <v>27</v>
      </c>
      <c r="F106" s="49">
        <v>49</v>
      </c>
      <c r="G106" s="17"/>
      <c r="H106" s="4">
        <v>14</v>
      </c>
      <c r="I106" s="4">
        <f>F106*H106</f>
        <v>686</v>
      </c>
      <c r="J106" s="80"/>
    </row>
    <row r="107" spans="1:10" ht="15.75" x14ac:dyDescent="0.25">
      <c r="A107" s="66"/>
      <c r="B107" s="75"/>
      <c r="C107" s="37" t="s">
        <v>27</v>
      </c>
      <c r="D107" s="2" t="s">
        <v>6</v>
      </c>
      <c r="E107" s="24">
        <v>14</v>
      </c>
      <c r="F107" s="49">
        <v>25</v>
      </c>
      <c r="G107" s="17"/>
      <c r="H107" s="4">
        <v>14</v>
      </c>
      <c r="I107" s="4">
        <f>F107*H107</f>
        <v>350</v>
      </c>
      <c r="J107" s="80"/>
    </row>
    <row r="108" spans="1:10" ht="15.75" x14ac:dyDescent="0.25">
      <c r="A108" s="66"/>
      <c r="B108" s="38" t="s">
        <v>9</v>
      </c>
      <c r="C108" s="38"/>
      <c r="D108" s="38"/>
      <c r="E108" s="25">
        <f>SUM(E106:E107)</f>
        <v>41</v>
      </c>
      <c r="F108" s="52">
        <f>SUM(F106:F107)</f>
        <v>74</v>
      </c>
      <c r="G108" s="17"/>
      <c r="H108" s="4"/>
      <c r="I108" s="53">
        <f>SUM(I106:I107)</f>
        <v>1036</v>
      </c>
      <c r="J108" s="80"/>
    </row>
    <row r="109" spans="1:10" ht="15.75" x14ac:dyDescent="0.25">
      <c r="A109" s="66"/>
      <c r="B109" s="74" t="s">
        <v>52</v>
      </c>
      <c r="C109" s="67" t="s">
        <v>45</v>
      </c>
      <c r="D109" s="5" t="s">
        <v>4</v>
      </c>
      <c r="E109" s="24">
        <v>1</v>
      </c>
      <c r="F109" s="49">
        <v>2</v>
      </c>
      <c r="G109" s="17"/>
      <c r="H109" s="4">
        <v>14</v>
      </c>
      <c r="I109" s="4">
        <f>F109*H109</f>
        <v>28</v>
      </c>
      <c r="J109" s="80"/>
    </row>
    <row r="110" spans="1:10" ht="15.75" x14ac:dyDescent="0.25">
      <c r="A110" s="66"/>
      <c r="B110" s="75"/>
      <c r="C110" s="69"/>
      <c r="D110" s="5" t="s">
        <v>6</v>
      </c>
      <c r="E110" s="24">
        <v>10</v>
      </c>
      <c r="F110" s="49">
        <v>18</v>
      </c>
      <c r="G110" s="17"/>
      <c r="H110" s="4">
        <v>14</v>
      </c>
      <c r="I110" s="4">
        <f>F110*H110</f>
        <v>252</v>
      </c>
      <c r="J110" s="80"/>
    </row>
    <row r="111" spans="1:10" ht="15.75" x14ac:dyDescent="0.25">
      <c r="A111" s="66"/>
      <c r="B111" s="38" t="s">
        <v>9</v>
      </c>
      <c r="C111" s="38"/>
      <c r="D111" s="38"/>
      <c r="E111" s="25">
        <f>SUM(E109:E110)</f>
        <v>11</v>
      </c>
      <c r="F111" s="52">
        <f>SUM(F109:F110)</f>
        <v>20</v>
      </c>
      <c r="G111" s="17"/>
      <c r="H111" s="4"/>
      <c r="I111" s="53">
        <f>SUM(I109:I110)</f>
        <v>280</v>
      </c>
      <c r="J111" s="80"/>
    </row>
    <row r="112" spans="1:10" ht="15.75" x14ac:dyDescent="0.25">
      <c r="A112" s="70" t="s">
        <v>71</v>
      </c>
      <c r="B112" s="71"/>
      <c r="C112" s="72"/>
      <c r="D112" s="58"/>
      <c r="E112" s="25">
        <f>E111+E108+E105+E103+E98+E93+E89+E85+E80+E76+E74+E71+E68+E63+E57+E53+E48</f>
        <v>2430</v>
      </c>
      <c r="F112" s="25">
        <f t="shared" ref="F112:I112" si="3">F111+F108+F105+F103+F98+F93+F89+F85+F80+F76+F74+F71+F68+F63+F57+F53+F48</f>
        <v>4329</v>
      </c>
      <c r="G112" s="25"/>
      <c r="H112" s="25"/>
      <c r="I112" s="62">
        <f t="shared" si="3"/>
        <v>61181</v>
      </c>
      <c r="J112" s="80"/>
    </row>
    <row r="113" spans="1:10" s="43" customFormat="1" ht="15.75" x14ac:dyDescent="0.25">
      <c r="A113" s="66">
        <v>1910</v>
      </c>
      <c r="B113" s="67" t="s">
        <v>24</v>
      </c>
      <c r="C113" s="33" t="s">
        <v>15</v>
      </c>
      <c r="D113" s="5" t="s">
        <v>4</v>
      </c>
      <c r="E113" s="6">
        <v>1</v>
      </c>
      <c r="F113" s="12">
        <v>2</v>
      </c>
      <c r="G113" s="13"/>
      <c r="H113" s="13">
        <v>14</v>
      </c>
      <c r="I113" s="13">
        <f t="shared" ref="I113:I118" si="4">F113*H113</f>
        <v>28</v>
      </c>
      <c r="J113" s="81">
        <v>3647.75</v>
      </c>
    </row>
    <row r="114" spans="1:10" s="43" customFormat="1" ht="15.75" x14ac:dyDescent="0.25">
      <c r="A114" s="66"/>
      <c r="B114" s="68"/>
      <c r="C114" s="34"/>
      <c r="D114" s="5" t="s">
        <v>5</v>
      </c>
      <c r="E114" s="6">
        <v>11</v>
      </c>
      <c r="F114" s="12">
        <v>18</v>
      </c>
      <c r="G114" s="13"/>
      <c r="H114" s="13">
        <v>14</v>
      </c>
      <c r="I114" s="13">
        <f t="shared" si="4"/>
        <v>252</v>
      </c>
      <c r="J114" s="82"/>
    </row>
    <row r="115" spans="1:10" s="43" customFormat="1" ht="15.75" x14ac:dyDescent="0.25">
      <c r="A115" s="66"/>
      <c r="B115" s="68"/>
      <c r="C115" s="34"/>
      <c r="D115" s="5" t="s">
        <v>6</v>
      </c>
      <c r="E115" s="6">
        <v>129</v>
      </c>
      <c r="F115" s="12">
        <v>235</v>
      </c>
      <c r="G115" s="13"/>
      <c r="H115" s="13">
        <v>14</v>
      </c>
      <c r="I115" s="13">
        <f t="shared" si="4"/>
        <v>3290</v>
      </c>
      <c r="J115" s="82"/>
    </row>
    <row r="116" spans="1:10" s="43" customFormat="1" ht="15.75" x14ac:dyDescent="0.25">
      <c r="A116" s="66"/>
      <c r="B116" s="68"/>
      <c r="C116" s="33" t="s">
        <v>25</v>
      </c>
      <c r="D116" s="10" t="s">
        <v>5</v>
      </c>
      <c r="E116" s="6">
        <v>4</v>
      </c>
      <c r="F116" s="12">
        <v>7</v>
      </c>
      <c r="G116" s="13"/>
      <c r="H116" s="13">
        <v>14</v>
      </c>
      <c r="I116" s="13">
        <f t="shared" si="4"/>
        <v>98</v>
      </c>
      <c r="J116" s="82"/>
    </row>
    <row r="117" spans="1:10" s="43" customFormat="1" ht="15.75" x14ac:dyDescent="0.25">
      <c r="A117" s="66"/>
      <c r="B117" s="68"/>
      <c r="C117" s="35"/>
      <c r="D117" s="10" t="s">
        <v>6</v>
      </c>
      <c r="E117" s="6">
        <v>57</v>
      </c>
      <c r="F117" s="12">
        <v>104</v>
      </c>
      <c r="G117" s="13"/>
      <c r="H117" s="13">
        <v>14</v>
      </c>
      <c r="I117" s="13">
        <f t="shared" si="4"/>
        <v>1456</v>
      </c>
      <c r="J117" s="82"/>
    </row>
    <row r="118" spans="1:10" s="43" customFormat="1" ht="15.75" x14ac:dyDescent="0.25">
      <c r="A118" s="66"/>
      <c r="B118" s="69"/>
      <c r="C118" s="34" t="s">
        <v>8</v>
      </c>
      <c r="D118" s="5" t="s">
        <v>6</v>
      </c>
      <c r="E118" s="6">
        <v>216</v>
      </c>
      <c r="F118" s="12">
        <v>393</v>
      </c>
      <c r="G118" s="13"/>
      <c r="H118" s="13">
        <v>14</v>
      </c>
      <c r="I118" s="13">
        <f t="shared" si="4"/>
        <v>5502</v>
      </c>
      <c r="J118" s="82"/>
    </row>
    <row r="119" spans="1:10" s="43" customFormat="1" ht="15.75" x14ac:dyDescent="0.25">
      <c r="A119" s="66"/>
      <c r="B119" s="38" t="s">
        <v>9</v>
      </c>
      <c r="C119" s="9"/>
      <c r="D119" s="38"/>
      <c r="E119" s="7">
        <f>SUM(E113:E118)</f>
        <v>418</v>
      </c>
      <c r="F119" s="47">
        <f>SUM(F113:F118)</f>
        <v>759</v>
      </c>
      <c r="G119" s="13"/>
      <c r="H119" s="13"/>
      <c r="I119" s="54">
        <f>SUM(I113:I118)</f>
        <v>10626</v>
      </c>
      <c r="J119" s="82"/>
    </row>
    <row r="120" spans="1:10" s="43" customFormat="1" ht="15.75" x14ac:dyDescent="0.25">
      <c r="A120" s="66"/>
      <c r="B120" s="74" t="s">
        <v>23</v>
      </c>
      <c r="C120" s="76" t="s">
        <v>15</v>
      </c>
      <c r="D120" s="2" t="s">
        <v>4</v>
      </c>
      <c r="E120" s="6">
        <v>14</v>
      </c>
      <c r="F120" s="12">
        <v>23</v>
      </c>
      <c r="G120" s="13"/>
      <c r="H120" s="13">
        <v>14</v>
      </c>
      <c r="I120" s="13">
        <f>F120*H120</f>
        <v>322</v>
      </c>
      <c r="J120" s="82"/>
    </row>
    <row r="121" spans="1:10" s="43" customFormat="1" ht="15.75" x14ac:dyDescent="0.25">
      <c r="A121" s="66"/>
      <c r="B121" s="79"/>
      <c r="C121" s="77"/>
      <c r="D121" s="2" t="s">
        <v>5</v>
      </c>
      <c r="E121" s="6">
        <v>49</v>
      </c>
      <c r="F121" s="12">
        <v>82</v>
      </c>
      <c r="G121" s="13"/>
      <c r="H121" s="13">
        <v>14</v>
      </c>
      <c r="I121" s="13">
        <f>F121*H121</f>
        <v>1148</v>
      </c>
      <c r="J121" s="82"/>
    </row>
    <row r="122" spans="1:10" s="43" customFormat="1" ht="15.75" x14ac:dyDescent="0.25">
      <c r="A122" s="66"/>
      <c r="B122" s="79"/>
      <c r="C122" s="78"/>
      <c r="D122" s="2" t="s">
        <v>6</v>
      </c>
      <c r="E122" s="6">
        <v>475</v>
      </c>
      <c r="F122" s="12">
        <v>864</v>
      </c>
      <c r="G122" s="13"/>
      <c r="H122" s="13">
        <v>14</v>
      </c>
      <c r="I122" s="13">
        <f>F122*H122</f>
        <v>12096</v>
      </c>
      <c r="J122" s="82"/>
    </row>
    <row r="123" spans="1:10" s="43" customFormat="1" ht="15.75" x14ac:dyDescent="0.25">
      <c r="A123" s="66"/>
      <c r="B123" s="79"/>
      <c r="C123" s="76" t="s">
        <v>14</v>
      </c>
      <c r="D123" s="2" t="s">
        <v>7</v>
      </c>
      <c r="E123" s="6">
        <v>17</v>
      </c>
      <c r="F123" s="12">
        <v>28</v>
      </c>
      <c r="G123" s="13"/>
      <c r="H123" s="13">
        <v>14</v>
      </c>
      <c r="I123" s="13">
        <f>F123*H123</f>
        <v>392</v>
      </c>
      <c r="J123" s="82"/>
    </row>
    <row r="124" spans="1:10" s="43" customFormat="1" ht="15.75" x14ac:dyDescent="0.25">
      <c r="A124" s="66"/>
      <c r="B124" s="75"/>
      <c r="C124" s="78"/>
      <c r="D124" s="2" t="s">
        <v>6</v>
      </c>
      <c r="E124" s="6">
        <v>135</v>
      </c>
      <c r="F124" s="12">
        <v>245</v>
      </c>
      <c r="G124" s="13"/>
      <c r="H124" s="13">
        <v>14</v>
      </c>
      <c r="I124" s="13">
        <f>F124*H124</f>
        <v>3430</v>
      </c>
      <c r="J124" s="82"/>
    </row>
    <row r="125" spans="1:10" s="43" customFormat="1" ht="15.75" x14ac:dyDescent="0.25">
      <c r="A125" s="66"/>
      <c r="B125" s="38" t="s">
        <v>9</v>
      </c>
      <c r="C125" s="9"/>
      <c r="D125" s="38"/>
      <c r="E125" s="7">
        <f>SUM(E120:E124)</f>
        <v>690</v>
      </c>
      <c r="F125" s="47">
        <f>SUM(F120:F124)</f>
        <v>1242</v>
      </c>
      <c r="G125" s="13"/>
      <c r="H125" s="13"/>
      <c r="I125" s="54">
        <f>SUM(I120:I124)</f>
        <v>17388</v>
      </c>
      <c r="J125" s="82"/>
    </row>
    <row r="126" spans="1:10" s="43" customFormat="1" ht="15.75" x14ac:dyDescent="0.25">
      <c r="A126" s="66"/>
      <c r="B126" s="76" t="s">
        <v>21</v>
      </c>
      <c r="C126" s="76" t="s">
        <v>15</v>
      </c>
      <c r="D126" s="2" t="s">
        <v>4</v>
      </c>
      <c r="E126" s="3">
        <v>5</v>
      </c>
      <c r="F126" s="12">
        <v>8</v>
      </c>
      <c r="G126" s="13"/>
      <c r="H126" s="13">
        <v>14</v>
      </c>
      <c r="I126" s="13">
        <f>F126*H126</f>
        <v>112</v>
      </c>
      <c r="J126" s="82"/>
    </row>
    <row r="127" spans="1:10" s="43" customFormat="1" ht="15.75" x14ac:dyDescent="0.25">
      <c r="A127" s="66"/>
      <c r="B127" s="77"/>
      <c r="C127" s="77"/>
      <c r="D127" s="2" t="s">
        <v>5</v>
      </c>
      <c r="E127" s="3">
        <v>33</v>
      </c>
      <c r="F127" s="12">
        <v>55</v>
      </c>
      <c r="G127" s="13"/>
      <c r="H127" s="13">
        <v>14</v>
      </c>
      <c r="I127" s="13">
        <f>F127*H127</f>
        <v>770</v>
      </c>
      <c r="J127" s="82"/>
    </row>
    <row r="128" spans="1:10" s="43" customFormat="1" ht="15.75" x14ac:dyDescent="0.25">
      <c r="A128" s="66"/>
      <c r="B128" s="77"/>
      <c r="C128" s="78"/>
      <c r="D128" s="2" t="s">
        <v>6</v>
      </c>
      <c r="E128" s="3">
        <v>485</v>
      </c>
      <c r="F128" s="12">
        <v>882</v>
      </c>
      <c r="G128" s="13"/>
      <c r="H128" s="13">
        <v>14</v>
      </c>
      <c r="I128" s="13">
        <f>F128*H128</f>
        <v>12348</v>
      </c>
      <c r="J128" s="82"/>
    </row>
    <row r="129" spans="1:10" s="43" customFormat="1" ht="15.75" x14ac:dyDescent="0.25">
      <c r="A129" s="66"/>
      <c r="B129" s="77"/>
      <c r="C129" s="76" t="s">
        <v>14</v>
      </c>
      <c r="D129" s="2" t="s">
        <v>7</v>
      </c>
      <c r="E129" s="3">
        <v>39</v>
      </c>
      <c r="F129" s="12">
        <v>65</v>
      </c>
      <c r="G129" s="13"/>
      <c r="H129" s="13">
        <v>14</v>
      </c>
      <c r="I129" s="13">
        <f>F129*H129</f>
        <v>910</v>
      </c>
      <c r="J129" s="82"/>
    </row>
    <row r="130" spans="1:10" s="43" customFormat="1" ht="15.75" x14ac:dyDescent="0.25">
      <c r="A130" s="66"/>
      <c r="B130" s="78"/>
      <c r="C130" s="78"/>
      <c r="D130" s="2" t="s">
        <v>6</v>
      </c>
      <c r="E130" s="3">
        <v>109</v>
      </c>
      <c r="F130" s="12">
        <v>198</v>
      </c>
      <c r="G130" s="13"/>
      <c r="H130" s="13">
        <v>14</v>
      </c>
      <c r="I130" s="13">
        <f>F130*H130</f>
        <v>2772</v>
      </c>
      <c r="J130" s="82"/>
    </row>
    <row r="131" spans="1:10" s="43" customFormat="1" ht="15.75" x14ac:dyDescent="0.25">
      <c r="A131" s="66"/>
      <c r="B131" s="38" t="s">
        <v>9</v>
      </c>
      <c r="C131" s="38"/>
      <c r="D131" s="38"/>
      <c r="E131" s="7">
        <f>SUM(E126:E130)</f>
        <v>671</v>
      </c>
      <c r="F131" s="47">
        <f>SUM(F126:F130)</f>
        <v>1208</v>
      </c>
      <c r="G131" s="13"/>
      <c r="H131" s="13"/>
      <c r="I131" s="54">
        <f>SUM(I126:I130)</f>
        <v>16912</v>
      </c>
      <c r="J131" s="82"/>
    </row>
    <row r="132" spans="1:10" ht="15.75" x14ac:dyDescent="0.25">
      <c r="A132" s="66"/>
      <c r="B132" s="76" t="s">
        <v>53</v>
      </c>
      <c r="C132" s="76" t="s">
        <v>38</v>
      </c>
      <c r="D132" s="2" t="s">
        <v>4</v>
      </c>
      <c r="E132" s="26">
        <v>9</v>
      </c>
      <c r="F132" s="49">
        <v>15</v>
      </c>
      <c r="G132" s="17"/>
      <c r="H132" s="4">
        <v>14</v>
      </c>
      <c r="I132" s="4">
        <f>F132*H132</f>
        <v>210</v>
      </c>
      <c r="J132" s="82"/>
    </row>
    <row r="133" spans="1:10" ht="15.75" x14ac:dyDescent="0.25">
      <c r="A133" s="66"/>
      <c r="B133" s="77"/>
      <c r="C133" s="77"/>
      <c r="D133" s="2" t="s">
        <v>5</v>
      </c>
      <c r="E133" s="26">
        <v>7</v>
      </c>
      <c r="F133" s="49">
        <v>12</v>
      </c>
      <c r="G133" s="17"/>
      <c r="H133" s="4">
        <v>14</v>
      </c>
      <c r="I133" s="4">
        <f>F133*H133</f>
        <v>168</v>
      </c>
      <c r="J133" s="82"/>
    </row>
    <row r="134" spans="1:10" ht="15.75" x14ac:dyDescent="0.25">
      <c r="A134" s="66"/>
      <c r="B134" s="78"/>
      <c r="C134" s="78"/>
      <c r="D134" s="2" t="s">
        <v>6</v>
      </c>
      <c r="E134" s="26">
        <v>86</v>
      </c>
      <c r="F134" s="49">
        <v>156</v>
      </c>
      <c r="G134" s="17"/>
      <c r="H134" s="4">
        <v>14</v>
      </c>
      <c r="I134" s="4">
        <f>F134*H134</f>
        <v>2184</v>
      </c>
      <c r="J134" s="82"/>
    </row>
    <row r="135" spans="1:10" ht="15.75" x14ac:dyDescent="0.25">
      <c r="A135" s="66"/>
      <c r="B135" s="38" t="s">
        <v>9</v>
      </c>
      <c r="C135" s="38"/>
      <c r="D135" s="38"/>
      <c r="E135" s="25">
        <f>SUM(E132:E134)</f>
        <v>102</v>
      </c>
      <c r="F135" s="52">
        <f>SUM(F132:F134)</f>
        <v>183</v>
      </c>
      <c r="G135" s="17"/>
      <c r="H135" s="4"/>
      <c r="I135" s="53">
        <f>SUM(I132:I134)</f>
        <v>2562</v>
      </c>
      <c r="J135" s="82"/>
    </row>
    <row r="136" spans="1:10" ht="15.75" x14ac:dyDescent="0.25">
      <c r="A136" s="66"/>
      <c r="B136" s="36" t="s">
        <v>44</v>
      </c>
      <c r="C136" s="36" t="s">
        <v>45</v>
      </c>
      <c r="D136" s="2" t="s">
        <v>6</v>
      </c>
      <c r="E136" s="24">
        <v>23</v>
      </c>
      <c r="F136" s="49">
        <v>42</v>
      </c>
      <c r="G136" s="17"/>
      <c r="H136" s="4">
        <v>14</v>
      </c>
      <c r="I136" s="4">
        <f>F136*H136</f>
        <v>588</v>
      </c>
      <c r="J136" s="82"/>
    </row>
    <row r="137" spans="1:10" ht="15.75" x14ac:dyDescent="0.25">
      <c r="A137" s="66"/>
      <c r="B137" s="38" t="s">
        <v>9</v>
      </c>
      <c r="C137" s="38"/>
      <c r="D137" s="38"/>
      <c r="E137" s="25">
        <f>SUM(E136:E136)</f>
        <v>23</v>
      </c>
      <c r="F137" s="52">
        <f>SUM(F136)</f>
        <v>42</v>
      </c>
      <c r="G137" s="17"/>
      <c r="H137" s="17"/>
      <c r="I137" s="55">
        <f>SUM(I136)</f>
        <v>588</v>
      </c>
      <c r="J137" s="82"/>
    </row>
    <row r="138" spans="1:10" ht="15.75" x14ac:dyDescent="0.25">
      <c r="A138" s="66"/>
      <c r="B138" s="36" t="s">
        <v>63</v>
      </c>
      <c r="C138" s="37" t="s">
        <v>45</v>
      </c>
      <c r="D138" s="2" t="s">
        <v>6</v>
      </c>
      <c r="E138" s="24">
        <v>15</v>
      </c>
      <c r="F138" s="49">
        <v>27</v>
      </c>
      <c r="G138" s="17"/>
      <c r="H138" s="4">
        <v>14</v>
      </c>
      <c r="I138" s="4">
        <f>F138*H138</f>
        <v>378</v>
      </c>
      <c r="J138" s="82"/>
    </row>
    <row r="139" spans="1:10" ht="15.75" x14ac:dyDescent="0.25">
      <c r="A139" s="66"/>
      <c r="B139" s="37"/>
      <c r="C139" s="37" t="s">
        <v>27</v>
      </c>
      <c r="D139" s="2" t="s">
        <v>6</v>
      </c>
      <c r="E139" s="24">
        <v>149</v>
      </c>
      <c r="F139" s="49">
        <v>271</v>
      </c>
      <c r="G139" s="17"/>
      <c r="H139" s="4">
        <v>14</v>
      </c>
      <c r="I139" s="4">
        <f>F139*H139</f>
        <v>3794</v>
      </c>
      <c r="J139" s="82"/>
    </row>
    <row r="140" spans="1:10" ht="15.75" x14ac:dyDescent="0.25">
      <c r="A140" s="66"/>
      <c r="B140" s="38" t="s">
        <v>9</v>
      </c>
      <c r="C140" s="38"/>
      <c r="D140" s="38"/>
      <c r="E140" s="25">
        <f>SUM(E138:E139)</f>
        <v>164</v>
      </c>
      <c r="F140" s="52">
        <f>SUM(F138:F139)</f>
        <v>298</v>
      </c>
      <c r="G140" s="17"/>
      <c r="H140" s="4"/>
      <c r="I140" s="53">
        <f>SUM(I138:I139)</f>
        <v>4172</v>
      </c>
      <c r="J140" s="82"/>
    </row>
    <row r="141" spans="1:10" ht="15.75" x14ac:dyDescent="0.25">
      <c r="A141" s="66"/>
      <c r="B141" s="67" t="s">
        <v>64</v>
      </c>
      <c r="C141" s="14" t="s">
        <v>38</v>
      </c>
      <c r="D141" s="2" t="s">
        <v>6</v>
      </c>
      <c r="E141" s="24">
        <v>33</v>
      </c>
      <c r="F141" s="12">
        <v>60</v>
      </c>
      <c r="G141" s="41"/>
      <c r="H141" s="13">
        <v>14</v>
      </c>
      <c r="I141" s="13">
        <f>F141*H141</f>
        <v>840</v>
      </c>
      <c r="J141" s="82"/>
    </row>
    <row r="142" spans="1:10" ht="15.75" x14ac:dyDescent="0.25">
      <c r="A142" s="66"/>
      <c r="B142" s="68"/>
      <c r="C142" s="14" t="s">
        <v>45</v>
      </c>
      <c r="D142" s="2" t="s">
        <v>6</v>
      </c>
      <c r="E142" s="24">
        <v>15</v>
      </c>
      <c r="F142" s="12">
        <v>27</v>
      </c>
      <c r="G142" s="41"/>
      <c r="H142" s="13">
        <v>14</v>
      </c>
      <c r="I142" s="13">
        <f>F142*H142</f>
        <v>378</v>
      </c>
      <c r="J142" s="82"/>
    </row>
    <row r="143" spans="1:10" ht="15.75" x14ac:dyDescent="0.25">
      <c r="A143" s="66"/>
      <c r="B143" s="69"/>
      <c r="C143" s="14" t="s">
        <v>27</v>
      </c>
      <c r="D143" s="2" t="s">
        <v>6</v>
      </c>
      <c r="E143" s="24">
        <v>25</v>
      </c>
      <c r="F143" s="12">
        <v>45</v>
      </c>
      <c r="G143" s="41"/>
      <c r="H143" s="13">
        <v>14</v>
      </c>
      <c r="I143" s="13">
        <f>F143*H143</f>
        <v>630</v>
      </c>
      <c r="J143" s="82"/>
    </row>
    <row r="144" spans="1:10" ht="15.75" x14ac:dyDescent="0.25">
      <c r="A144" s="66"/>
      <c r="B144" s="73" t="s">
        <v>9</v>
      </c>
      <c r="C144" s="73"/>
      <c r="D144" s="73"/>
      <c r="E144" s="25">
        <f>SUM(E141:E143)</f>
        <v>73</v>
      </c>
      <c r="F144" s="47">
        <f>SUM(F141:F143)</f>
        <v>132</v>
      </c>
      <c r="G144" s="41"/>
      <c r="H144" s="13">
        <v>14</v>
      </c>
      <c r="I144" s="54">
        <f>SUM(I141:I143)</f>
        <v>1848</v>
      </c>
      <c r="J144" s="82"/>
    </row>
    <row r="145" spans="1:10" ht="15.75" x14ac:dyDescent="0.25">
      <c r="A145" s="66"/>
      <c r="B145" s="67" t="s">
        <v>66</v>
      </c>
      <c r="C145" s="67" t="s">
        <v>45</v>
      </c>
      <c r="D145" s="2" t="s">
        <v>4</v>
      </c>
      <c r="E145" s="24">
        <v>3</v>
      </c>
      <c r="F145" s="49">
        <v>5</v>
      </c>
      <c r="G145" s="17"/>
      <c r="H145" s="4">
        <v>14</v>
      </c>
      <c r="I145" s="4">
        <f>F145*H145</f>
        <v>70</v>
      </c>
      <c r="J145" s="82"/>
    </row>
    <row r="146" spans="1:10" ht="15.75" x14ac:dyDescent="0.25">
      <c r="A146" s="66"/>
      <c r="B146" s="68"/>
      <c r="C146" s="68"/>
      <c r="D146" s="2" t="s">
        <v>5</v>
      </c>
      <c r="E146" s="24">
        <v>1</v>
      </c>
      <c r="F146" s="49">
        <v>2</v>
      </c>
      <c r="G146" s="17"/>
      <c r="H146" s="4">
        <v>14</v>
      </c>
      <c r="I146" s="4">
        <f>F146*H146</f>
        <v>28</v>
      </c>
      <c r="J146" s="82"/>
    </row>
    <row r="147" spans="1:10" ht="15.75" x14ac:dyDescent="0.25">
      <c r="A147" s="66"/>
      <c r="B147" s="69"/>
      <c r="C147" s="69"/>
      <c r="D147" s="2" t="s">
        <v>6</v>
      </c>
      <c r="E147" s="24">
        <v>74</v>
      </c>
      <c r="F147" s="49">
        <v>135</v>
      </c>
      <c r="G147" s="17"/>
      <c r="H147" s="4">
        <v>14</v>
      </c>
      <c r="I147" s="4">
        <f>F147*H147</f>
        <v>1890</v>
      </c>
      <c r="J147" s="82"/>
    </row>
    <row r="148" spans="1:10" ht="15.75" x14ac:dyDescent="0.25">
      <c r="A148" s="66"/>
      <c r="B148" s="38" t="s">
        <v>9</v>
      </c>
      <c r="C148" s="38"/>
      <c r="D148" s="38"/>
      <c r="E148" s="25">
        <f>SUM(E145:E147)</f>
        <v>78</v>
      </c>
      <c r="F148" s="52">
        <f>SUM(F145:F147)</f>
        <v>142</v>
      </c>
      <c r="G148" s="17"/>
      <c r="H148" s="4"/>
      <c r="I148" s="53">
        <f>SUM(I145:I147)</f>
        <v>1988</v>
      </c>
      <c r="J148" s="82"/>
    </row>
    <row r="149" spans="1:10" ht="15.75" x14ac:dyDescent="0.25">
      <c r="A149" s="66"/>
      <c r="B149" s="67" t="s">
        <v>67</v>
      </c>
      <c r="C149" s="67" t="s">
        <v>38</v>
      </c>
      <c r="D149" s="2" t="s">
        <v>4</v>
      </c>
      <c r="E149" s="24">
        <v>2</v>
      </c>
      <c r="F149" s="49">
        <v>3</v>
      </c>
      <c r="G149" s="17"/>
      <c r="H149" s="4">
        <v>14</v>
      </c>
      <c r="I149" s="4">
        <f>F149*H149</f>
        <v>42</v>
      </c>
      <c r="J149" s="82"/>
    </row>
    <row r="150" spans="1:10" ht="15.75" x14ac:dyDescent="0.25">
      <c r="A150" s="66"/>
      <c r="B150" s="69"/>
      <c r="C150" s="69"/>
      <c r="D150" s="2" t="s">
        <v>6</v>
      </c>
      <c r="E150" s="24">
        <v>50</v>
      </c>
      <c r="F150" s="49">
        <v>91</v>
      </c>
      <c r="G150" s="17"/>
      <c r="H150" s="4">
        <v>14</v>
      </c>
      <c r="I150" s="4">
        <f>F150*H150</f>
        <v>1274</v>
      </c>
      <c r="J150" s="82"/>
    </row>
    <row r="151" spans="1:10" ht="15.75" x14ac:dyDescent="0.25">
      <c r="A151" s="66"/>
      <c r="B151" s="38" t="s">
        <v>9</v>
      </c>
      <c r="C151" s="38"/>
      <c r="D151" s="38"/>
      <c r="E151" s="25">
        <f>SUM(E149:E150)</f>
        <v>52</v>
      </c>
      <c r="F151" s="52">
        <f>SUM(F149:F150)</f>
        <v>94</v>
      </c>
      <c r="G151" s="17"/>
      <c r="H151" s="4"/>
      <c r="I151" s="53">
        <f>SUM(I149:I150)</f>
        <v>1316</v>
      </c>
      <c r="J151" s="82"/>
    </row>
    <row r="152" spans="1:10" ht="15.75" x14ac:dyDescent="0.25">
      <c r="A152" s="66"/>
      <c r="B152" s="36" t="s">
        <v>68</v>
      </c>
      <c r="C152" s="36" t="s">
        <v>65</v>
      </c>
      <c r="D152" s="2" t="s">
        <v>6</v>
      </c>
      <c r="E152" s="24">
        <v>63</v>
      </c>
      <c r="F152" s="49">
        <v>115</v>
      </c>
      <c r="G152" s="17"/>
      <c r="H152" s="4">
        <v>14</v>
      </c>
      <c r="I152" s="4">
        <f>F152*H152</f>
        <v>1610</v>
      </c>
      <c r="J152" s="82"/>
    </row>
    <row r="153" spans="1:10" ht="15.75" x14ac:dyDescent="0.25">
      <c r="A153" s="66"/>
      <c r="B153" s="38" t="s">
        <v>9</v>
      </c>
      <c r="C153" s="38"/>
      <c r="D153" s="38"/>
      <c r="E153" s="25">
        <f>SUM(E152:E152)</f>
        <v>63</v>
      </c>
      <c r="F153" s="52">
        <f>SUM(F149:F152)</f>
        <v>303</v>
      </c>
      <c r="G153" s="17"/>
      <c r="H153" s="17"/>
      <c r="I153" s="53">
        <f>SUM(I152)</f>
        <v>1610</v>
      </c>
      <c r="J153" s="82"/>
    </row>
    <row r="154" spans="1:10" ht="15.75" x14ac:dyDescent="0.25">
      <c r="A154" s="66"/>
      <c r="B154" s="67" t="s">
        <v>69</v>
      </c>
      <c r="C154" s="67" t="s">
        <v>47</v>
      </c>
      <c r="D154" s="44" t="s">
        <v>34</v>
      </c>
      <c r="E154" s="25">
        <v>25</v>
      </c>
      <c r="F154" s="49"/>
      <c r="G154" s="4">
        <v>23</v>
      </c>
      <c r="H154" s="17"/>
      <c r="I154" s="4">
        <f>E154*G154</f>
        <v>575</v>
      </c>
      <c r="J154" s="82"/>
    </row>
    <row r="155" spans="1:10" ht="15.75" x14ac:dyDescent="0.25">
      <c r="A155" s="66"/>
      <c r="B155" s="68"/>
      <c r="C155" s="68"/>
      <c r="D155" s="2" t="s">
        <v>4</v>
      </c>
      <c r="E155" s="24">
        <v>17</v>
      </c>
      <c r="F155" s="49">
        <v>28</v>
      </c>
      <c r="G155" s="17"/>
      <c r="H155" s="4">
        <v>14</v>
      </c>
      <c r="I155" s="4">
        <f>F155*H155</f>
        <v>392</v>
      </c>
      <c r="J155" s="82"/>
    </row>
    <row r="156" spans="1:10" ht="15.75" x14ac:dyDescent="0.25">
      <c r="A156" s="66"/>
      <c r="B156" s="68"/>
      <c r="C156" s="68"/>
      <c r="D156" s="2" t="s">
        <v>5</v>
      </c>
      <c r="E156" s="24">
        <v>31</v>
      </c>
      <c r="F156" s="49">
        <v>52</v>
      </c>
      <c r="G156" s="17"/>
      <c r="H156" s="4">
        <v>14</v>
      </c>
      <c r="I156" s="4">
        <f>F156*H156</f>
        <v>728</v>
      </c>
      <c r="J156" s="82"/>
    </row>
    <row r="157" spans="1:10" ht="15.75" x14ac:dyDescent="0.25">
      <c r="A157" s="66"/>
      <c r="B157" s="69"/>
      <c r="C157" s="69"/>
      <c r="D157" s="2" t="s">
        <v>6</v>
      </c>
      <c r="E157" s="24">
        <v>305</v>
      </c>
      <c r="F157" s="49">
        <v>555</v>
      </c>
      <c r="G157" s="17"/>
      <c r="H157" s="4">
        <v>14</v>
      </c>
      <c r="I157" s="4">
        <f>F157*H157</f>
        <v>7770</v>
      </c>
      <c r="J157" s="82"/>
    </row>
    <row r="158" spans="1:10" ht="15.75" x14ac:dyDescent="0.25">
      <c r="A158" s="66"/>
      <c r="B158" s="38" t="s">
        <v>9</v>
      </c>
      <c r="C158" s="38"/>
      <c r="D158" s="38"/>
      <c r="E158" s="25">
        <f>SUM(E155:E157)</f>
        <v>353</v>
      </c>
      <c r="F158" s="52">
        <f>SUM(F154:F157)</f>
        <v>635</v>
      </c>
      <c r="G158" s="17"/>
      <c r="H158" s="4"/>
      <c r="I158" s="53">
        <f>SUM(I154:I157)</f>
        <v>9465</v>
      </c>
      <c r="J158" s="82"/>
    </row>
    <row r="159" spans="1:10" ht="15.75" x14ac:dyDescent="0.25">
      <c r="A159" s="66"/>
      <c r="B159" s="67" t="s">
        <v>70</v>
      </c>
      <c r="C159" s="67" t="s">
        <v>47</v>
      </c>
      <c r="D159" s="2" t="s">
        <v>4</v>
      </c>
      <c r="E159" s="24">
        <v>20</v>
      </c>
      <c r="F159" s="49">
        <v>33</v>
      </c>
      <c r="G159" s="17"/>
      <c r="H159" s="4">
        <v>14</v>
      </c>
      <c r="I159" s="4">
        <f>F159*H159</f>
        <v>462</v>
      </c>
      <c r="J159" s="82"/>
    </row>
    <row r="160" spans="1:10" ht="15.75" x14ac:dyDescent="0.25">
      <c r="A160" s="66"/>
      <c r="B160" s="68"/>
      <c r="C160" s="68"/>
      <c r="D160" s="2" t="s">
        <v>5</v>
      </c>
      <c r="E160" s="24">
        <v>1</v>
      </c>
      <c r="F160" s="49">
        <v>2</v>
      </c>
      <c r="G160" s="17"/>
      <c r="H160" s="4">
        <v>14</v>
      </c>
      <c r="I160" s="4">
        <f>F160*H160</f>
        <v>28</v>
      </c>
      <c r="J160" s="82"/>
    </row>
    <row r="161" spans="1:10" ht="15.75" x14ac:dyDescent="0.25">
      <c r="A161" s="66"/>
      <c r="B161" s="69"/>
      <c r="C161" s="69"/>
      <c r="D161" s="2" t="s">
        <v>6</v>
      </c>
      <c r="E161" s="24">
        <v>157</v>
      </c>
      <c r="F161" s="49">
        <v>285</v>
      </c>
      <c r="G161" s="17"/>
      <c r="H161" s="4">
        <v>14</v>
      </c>
      <c r="I161" s="4">
        <f>F161*H161</f>
        <v>3990</v>
      </c>
      <c r="J161" s="82"/>
    </row>
    <row r="162" spans="1:10" ht="15.75" x14ac:dyDescent="0.25">
      <c r="A162" s="66"/>
      <c r="B162" s="38" t="s">
        <v>9</v>
      </c>
      <c r="C162" s="38"/>
      <c r="D162" s="38"/>
      <c r="E162" s="25">
        <f>SUM(E159:E161)</f>
        <v>178</v>
      </c>
      <c r="F162" s="50">
        <f>SUM(F159:F161)</f>
        <v>320</v>
      </c>
      <c r="G162" s="17"/>
      <c r="H162" s="4"/>
      <c r="I162" s="53">
        <f>SUM(I159:I161)</f>
        <v>4480</v>
      </c>
      <c r="J162" s="82"/>
    </row>
    <row r="163" spans="1:10" ht="15.75" x14ac:dyDescent="0.25">
      <c r="A163" s="8" t="s">
        <v>71</v>
      </c>
      <c r="B163" s="60"/>
      <c r="C163" s="60"/>
      <c r="D163" s="60"/>
      <c r="E163" s="61">
        <f>E162+E158+E153+E151+E148+E144+E140+E137+E135+E131+E125+E119</f>
        <v>2865</v>
      </c>
      <c r="F163" s="61">
        <f t="shared" ref="F163:I163" si="5">F162+F158+F153+F151+F148+F144+F140+F137+F135+F131+F125+F119</f>
        <v>5358</v>
      </c>
      <c r="G163" s="61"/>
      <c r="H163" s="61"/>
      <c r="I163" s="53">
        <f t="shared" si="5"/>
        <v>72955</v>
      </c>
      <c r="J163" s="83"/>
    </row>
  </sheetData>
  <mergeCells count="79">
    <mergeCell ref="J43:J112"/>
    <mergeCell ref="J113:J163"/>
    <mergeCell ref="A1:J1"/>
    <mergeCell ref="A2:J2"/>
    <mergeCell ref="B5:B12"/>
    <mergeCell ref="C5:C7"/>
    <mergeCell ref="C8:C9"/>
    <mergeCell ref="C10:C12"/>
    <mergeCell ref="J5:J42"/>
    <mergeCell ref="C17:C18"/>
    <mergeCell ref="C19:C20"/>
    <mergeCell ref="B43:B47"/>
    <mergeCell ref="C43:C45"/>
    <mergeCell ref="C46:C47"/>
    <mergeCell ref="B14:B20"/>
    <mergeCell ref="C14:C16"/>
    <mergeCell ref="B22:B24"/>
    <mergeCell ref="C22:C24"/>
    <mergeCell ref="B25:D25"/>
    <mergeCell ref="B54:B56"/>
    <mergeCell ref="B58:B62"/>
    <mergeCell ref="C58:C60"/>
    <mergeCell ref="C61:C62"/>
    <mergeCell ref="B49:B52"/>
    <mergeCell ref="C49:C50"/>
    <mergeCell ref="C51:C52"/>
    <mergeCell ref="B71:D71"/>
    <mergeCell ref="B26:B29"/>
    <mergeCell ref="C26:C29"/>
    <mergeCell ref="B30:D30"/>
    <mergeCell ref="B31:B32"/>
    <mergeCell ref="B33:D33"/>
    <mergeCell ref="B34:B36"/>
    <mergeCell ref="C34:C36"/>
    <mergeCell ref="B38:B40"/>
    <mergeCell ref="B41:D41"/>
    <mergeCell ref="B64:B67"/>
    <mergeCell ref="C64:C67"/>
    <mergeCell ref="B69:B70"/>
    <mergeCell ref="B72:B73"/>
    <mergeCell ref="B74:D74"/>
    <mergeCell ref="B77:B79"/>
    <mergeCell ref="C77:C79"/>
    <mergeCell ref="B81:B84"/>
    <mergeCell ref="C81:C83"/>
    <mergeCell ref="B86:B88"/>
    <mergeCell ref="C86:C88"/>
    <mergeCell ref="B90:B92"/>
    <mergeCell ref="C90:C92"/>
    <mergeCell ref="B94:B97"/>
    <mergeCell ref="C94:C96"/>
    <mergeCell ref="B106:B107"/>
    <mergeCell ref="B109:B110"/>
    <mergeCell ref="C109:C110"/>
    <mergeCell ref="B132:B134"/>
    <mergeCell ref="C132:C134"/>
    <mergeCell ref="B126:B130"/>
    <mergeCell ref="C126:C128"/>
    <mergeCell ref="C129:C130"/>
    <mergeCell ref="B113:B118"/>
    <mergeCell ref="B120:B124"/>
    <mergeCell ref="C120:C122"/>
    <mergeCell ref="C123:C124"/>
    <mergeCell ref="A5:A41"/>
    <mergeCell ref="B154:B157"/>
    <mergeCell ref="C154:C157"/>
    <mergeCell ref="B159:B161"/>
    <mergeCell ref="C159:C161"/>
    <mergeCell ref="A112:C112"/>
    <mergeCell ref="A113:A162"/>
    <mergeCell ref="A43:A111"/>
    <mergeCell ref="B141:B143"/>
    <mergeCell ref="B144:D144"/>
    <mergeCell ref="B145:B147"/>
    <mergeCell ref="C145:C147"/>
    <mergeCell ref="B149:B150"/>
    <mergeCell ref="C149:C150"/>
    <mergeCell ref="B99:B102"/>
    <mergeCell ref="C99:C101"/>
  </mergeCells>
  <pageMargins left="0.7" right="0.7" top="0.75" bottom="0.75" header="0.3" footer="0.3"/>
  <pageSetup paperSize="9" scale="7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2019-03-25T09:03:59Z</dcterms:modified>
</cp:coreProperties>
</file>