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8192" windowHeight="76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<sst xmlns="http://schemas.openxmlformats.org/spreadsheetml/2006/main" count="56" uniqueCount="34">
  <si>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Позиция</t>
  </si>
  <si>
    <t>Отдел и подотдел</t>
  </si>
  <si>
    <t>Дъресен вид</t>
  </si>
  <si>
    <t>Сортимент</t>
  </si>
  <si>
    <t>Прогнозно количество дървесина пл.куб.м</t>
  </si>
  <si>
    <t>Прогнозно количество дървесина пр..куб.м</t>
  </si>
  <si>
    <t>Обща стойност без ДДС в лв.</t>
  </si>
  <si>
    <t>Гаранция за участие</t>
  </si>
  <si>
    <t>6/н</t>
  </si>
  <si>
    <t>акация</t>
  </si>
  <si>
    <t>Едра техн. дървесина</t>
  </si>
  <si>
    <t>Средна техн.дървесина</t>
  </si>
  <si>
    <t>Средна колове</t>
  </si>
  <si>
    <t>Дребна техн.дървесина</t>
  </si>
  <si>
    <t>Дребна колове</t>
  </si>
  <si>
    <t>Дърва за огрев</t>
  </si>
  <si>
    <t>Дърва до 10 см</t>
  </si>
  <si>
    <t>технологична от дърва</t>
  </si>
  <si>
    <t>Общо за отдела</t>
  </si>
  <si>
    <t>6/п</t>
  </si>
  <si>
    <t>мжд</t>
  </si>
  <si>
    <t>192/а</t>
  </si>
  <si>
    <t>ак</t>
  </si>
  <si>
    <t xml:space="preserve">Средна стр.-Колове </t>
  </si>
  <si>
    <t>Дребна стр.- колове</t>
  </si>
  <si>
    <t>Дребна техн. дървес.</t>
  </si>
  <si>
    <t>Дърва техн.</t>
  </si>
  <si>
    <t>Дърва до 10см</t>
  </si>
  <si>
    <t>192/б1</t>
  </si>
  <si>
    <t>Средна стр.-Колове</t>
  </si>
  <si>
    <t>2010</t>
  </si>
  <si>
    <t>Начална цена за продажба на стояща дървесина на корен лв/м.куб.пр.</t>
  </si>
  <si>
    <t xml:space="preserve">ПРИЛОЖЕНИЕ №1 </t>
  </si>
  <si>
    <t>Общо за обекта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</si>
</sst>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45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10" xfId="33" applyFont="1" applyFill="1" applyBorder="1" applyAlignment="1">
      <alignment horizontal="center" vertical="center"/>
    </xf>
    <xf numFmtId="0" fontId="7" fillId="0" borderId="10" xfId="33" applyNumberFormat="1" applyFont="1" applyFill="1" applyBorder="1" applyAlignment="1" applyProtection="1">
      <alignment horizontal="center" vertical="center"/>
      <protection/>
    </xf>
    <xf numFmtId="1" fontId="7" fillId="0" borderId="10" xfId="33" applyNumberFormat="1" applyFont="1" applyFill="1" applyBorder="1" applyAlignment="1" applyProtection="1">
      <alignment horizontal="center" vertical="top"/>
      <protection/>
    </xf>
    <xf numFmtId="2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33" applyNumberFormat="1" applyFont="1" applyFill="1" applyBorder="1" applyAlignment="1" applyProtection="1">
      <alignment horizontal="center" vertical="top"/>
      <protection/>
    </xf>
    <xf numFmtId="0" fontId="7" fillId="0" borderId="10" xfId="33" applyFont="1" applyFill="1" applyBorder="1" applyAlignment="1">
      <alignment horizontal="center"/>
    </xf>
    <xf numFmtId="0" fontId="6" fillId="0" borderId="10" xfId="33" applyFont="1" applyFill="1" applyBorder="1" applyAlignment="1">
      <alignment horizontal="left"/>
    </xf>
    <xf numFmtId="0" fontId="6" fillId="0" borderId="10" xfId="33" applyNumberFormat="1" applyFont="1" applyFill="1" applyBorder="1" applyAlignment="1" applyProtection="1">
      <alignment horizontal="center" vertical="top"/>
      <protection/>
    </xf>
    <xf numFmtId="1" fontId="9" fillId="0" borderId="10" xfId="0" applyNumberFormat="1" applyFont="1" applyBorder="1" applyAlignment="1">
      <alignment/>
    </xf>
    <xf numFmtId="1" fontId="6" fillId="0" borderId="10" xfId="33" applyNumberFormat="1" applyFont="1" applyFill="1" applyBorder="1" applyAlignment="1" applyProtection="1">
      <alignment horizontal="center" vertical="top"/>
      <protection/>
    </xf>
    <xf numFmtId="1" fontId="6" fillId="0" borderId="10" xfId="33" applyNumberFormat="1" applyFont="1" applyFill="1" applyBorder="1" applyAlignment="1" applyProtection="1">
      <alignment horizontal="center" vertical="center"/>
      <protection/>
    </xf>
    <xf numFmtId="0" fontId="7" fillId="0" borderId="11" xfId="33" applyFont="1" applyFill="1" applyBorder="1" applyAlignment="1">
      <alignment horizontal="center" vertical="center"/>
    </xf>
    <xf numFmtId="0" fontId="6" fillId="0" borderId="10" xfId="33" applyNumberFormat="1" applyFont="1" applyFill="1" applyBorder="1" applyAlignment="1" applyProtection="1">
      <alignment horizontal="center" vertical="center"/>
      <protection/>
    </xf>
    <xf numFmtId="0" fontId="6" fillId="0" borderId="0" xfId="33" applyFont="1" applyFill="1" applyBorder="1" applyAlignment="1">
      <alignment horizontal="left"/>
    </xf>
    <xf numFmtId="0" fontId="6" fillId="0" borderId="0" xfId="33" applyFont="1" applyFill="1" applyBorder="1" applyAlignment="1">
      <alignment horizontal="center"/>
    </xf>
    <xf numFmtId="0" fontId="6" fillId="0" borderId="0" xfId="33" applyNumberFormat="1" applyFont="1" applyFill="1" applyBorder="1" applyAlignment="1" applyProtection="1">
      <alignment horizontal="center" vertical="top"/>
      <protection/>
    </xf>
    <xf numFmtId="2" fontId="6" fillId="0" borderId="0" xfId="33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12" xfId="33" applyNumberFormat="1" applyFont="1" applyFill="1" applyBorder="1" applyAlignment="1" applyProtection="1">
      <alignment horizontal="center" vertical="top"/>
      <protection/>
    </xf>
    <xf numFmtId="0" fontId="7" fillId="0" borderId="13" xfId="33" applyNumberFormat="1" applyFont="1" applyFill="1" applyBorder="1" applyAlignment="1" applyProtection="1">
      <alignment horizontal="center" vertical="top"/>
      <protection/>
    </xf>
    <xf numFmtId="0" fontId="7" fillId="0" borderId="14" xfId="33" applyNumberFormat="1" applyFont="1" applyFill="1" applyBorder="1" applyAlignment="1" applyProtection="1">
      <alignment horizontal="center" vertical="top"/>
      <protection/>
    </xf>
    <xf numFmtId="0" fontId="6" fillId="0" borderId="15" xfId="33" applyNumberFormat="1" applyFont="1" applyFill="1" applyBorder="1" applyAlignment="1" applyProtection="1">
      <alignment horizontal="left" vertical="top"/>
      <protection/>
    </xf>
    <xf numFmtId="0" fontId="6" fillId="0" borderId="16" xfId="33" applyNumberFormat="1" applyFont="1" applyFill="1" applyBorder="1" applyAlignment="1" applyProtection="1">
      <alignment horizontal="left" vertical="top"/>
      <protection/>
    </xf>
    <xf numFmtId="0" fontId="6" fillId="0" borderId="11" xfId="33" applyNumberFormat="1" applyFont="1" applyFill="1" applyBorder="1" applyAlignment="1" applyProtection="1">
      <alignment horizontal="left" vertical="top"/>
      <protection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49" fontId="6" fillId="0" borderId="12" xfId="33" applyNumberFormat="1" applyFont="1" applyFill="1" applyBorder="1" applyAlignment="1" applyProtection="1">
      <alignment horizontal="center" vertical="center"/>
      <protection/>
    </xf>
    <xf numFmtId="49" fontId="6" fillId="0" borderId="13" xfId="33" applyNumberFormat="1" applyFont="1" applyFill="1" applyBorder="1" applyAlignment="1" applyProtection="1">
      <alignment horizontal="center" vertical="center"/>
      <protection/>
    </xf>
    <xf numFmtId="49" fontId="6" fillId="0" borderId="14" xfId="33" applyNumberFormat="1" applyFont="1" applyFill="1" applyBorder="1" applyAlignment="1" applyProtection="1">
      <alignment horizontal="center" vertical="center"/>
      <protection/>
    </xf>
    <xf numFmtId="0" fontId="6" fillId="0" borderId="12" xfId="33" applyFont="1" applyFill="1" applyBorder="1" applyAlignment="1">
      <alignment horizontal="center" vertical="center"/>
    </xf>
    <xf numFmtId="0" fontId="6" fillId="0" borderId="13" xfId="33" applyFont="1" applyFill="1" applyBorder="1" applyAlignment="1">
      <alignment horizontal="center" vertical="center"/>
    </xf>
    <xf numFmtId="0" fontId="6" fillId="0" borderId="14" xfId="33" applyFont="1" applyFill="1" applyBorder="1" applyAlignment="1">
      <alignment horizontal="center" vertical="center"/>
    </xf>
    <xf numFmtId="0" fontId="7" fillId="0" borderId="12" xfId="33" applyFont="1" applyFill="1" applyBorder="1" applyAlignment="1">
      <alignment horizontal="center" vertical="center"/>
    </xf>
    <xf numFmtId="0" fontId="7" fillId="0" borderId="13" xfId="33" applyFont="1" applyFill="1" applyBorder="1" applyAlignment="1">
      <alignment horizontal="center" vertical="center"/>
    </xf>
    <xf numFmtId="0" fontId="7" fillId="0" borderId="14" xfId="33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6" fillId="0" borderId="15" xfId="33" applyFont="1" applyFill="1" applyBorder="1" applyAlignment="1">
      <alignment horizontal="left"/>
    </xf>
    <xf numFmtId="0" fontId="6" fillId="0" borderId="16" xfId="33" applyFont="1" applyFill="1" applyBorder="1" applyAlignment="1">
      <alignment horizontal="left"/>
    </xf>
    <xf numFmtId="0" fontId="6" fillId="0" borderId="11" xfId="33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2" xfId="33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3" xfId="3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" xfId="3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3" xfId="3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33" applyNumberFormat="1" applyFont="1" applyFill="1" applyBorder="1" applyAlignment="1" applyProtection="1">
      <alignment horizontal="center" vertical="center" textRotation="90" wrapText="1"/>
      <protection/>
    </xf>
    <xf numFmtId="0" fontId="5" fillId="32" borderId="12" xfId="33" applyNumberFormat="1" applyFont="1" applyFill="1" applyBorder="1" applyAlignment="1" applyProtection="1">
      <alignment horizontal="center" vertical="center" textRotation="90" wrapText="1"/>
      <protection/>
    </xf>
    <xf numFmtId="0" fontId="5" fillId="32" borderId="13" xfId="33" applyNumberFormat="1" applyFont="1" applyFill="1" applyBorder="1" applyAlignment="1" applyProtection="1">
      <alignment horizontal="center" vertical="center" textRotation="90" wrapText="1"/>
      <protection/>
    </xf>
    <xf numFmtId="2" fontId="9" fillId="0" borderId="14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29">
      <selection activeCell="K45" sqref="K45"/>
    </sheetView>
  </sheetViews>
  <sheetFormatPr defaultColWidth="9.140625" defaultRowHeight="15"/>
  <cols>
    <col min="1" max="1" width="7.421875" style="1" customWidth="1"/>
    <col min="2" max="2" width="8.7109375" style="1" customWidth="1"/>
    <col min="3" max="3" width="7.57421875" style="22" customWidth="1"/>
    <col min="4" max="4" width="22.7109375" style="1" customWidth="1"/>
    <col min="5" max="6" width="9.140625" style="1" customWidth="1"/>
    <col min="7" max="7" width="7.7109375" style="1" hidden="1" customWidth="1"/>
    <col min="8" max="8" width="8.8515625" style="1" customWidth="1"/>
    <col min="9" max="9" width="7.421875" style="1" hidden="1" customWidth="1"/>
    <col min="10" max="10" width="9.28125" style="1" customWidth="1"/>
    <col min="11" max="16384" width="9.140625" style="1" customWidth="1"/>
  </cols>
  <sheetData>
    <row r="1" spans="1:11" ht="13.5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3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23" customFormat="1" ht="15.75" customHeight="1">
      <c r="A3" s="30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5</v>
      </c>
      <c r="G3" s="50"/>
      <c r="H3" s="48" t="s">
        <v>31</v>
      </c>
      <c r="I3" s="53"/>
      <c r="J3" s="30" t="s">
        <v>6</v>
      </c>
      <c r="K3" s="30" t="s">
        <v>7</v>
      </c>
    </row>
    <row r="4" spans="1:11" s="23" customFormat="1" ht="13.5">
      <c r="A4" s="31"/>
      <c r="B4" s="49"/>
      <c r="C4" s="49"/>
      <c r="D4" s="49"/>
      <c r="E4" s="49"/>
      <c r="F4" s="49"/>
      <c r="G4" s="51"/>
      <c r="H4" s="49"/>
      <c r="I4" s="54"/>
      <c r="J4" s="31"/>
      <c r="K4" s="31"/>
    </row>
    <row r="5" spans="1:11" s="23" customFormat="1" ht="13.5">
      <c r="A5" s="31"/>
      <c r="B5" s="49"/>
      <c r="C5" s="49"/>
      <c r="D5" s="49"/>
      <c r="E5" s="49"/>
      <c r="F5" s="49"/>
      <c r="G5" s="51"/>
      <c r="H5" s="49"/>
      <c r="I5" s="54"/>
      <c r="J5" s="31"/>
      <c r="K5" s="31"/>
    </row>
    <row r="6" spans="1:11" s="23" customFormat="1" ht="13.5">
      <c r="A6" s="31"/>
      <c r="B6" s="49"/>
      <c r="C6" s="49"/>
      <c r="D6" s="49"/>
      <c r="E6" s="49"/>
      <c r="F6" s="49"/>
      <c r="G6" s="51"/>
      <c r="H6" s="49"/>
      <c r="I6" s="54"/>
      <c r="J6" s="31"/>
      <c r="K6" s="31"/>
    </row>
    <row r="7" spans="1:11" s="23" customFormat="1" ht="13.5">
      <c r="A7" s="31"/>
      <c r="B7" s="49"/>
      <c r="C7" s="49"/>
      <c r="D7" s="49"/>
      <c r="E7" s="49"/>
      <c r="F7" s="49"/>
      <c r="G7" s="51"/>
      <c r="H7" s="49"/>
      <c r="I7" s="54"/>
      <c r="J7" s="31"/>
      <c r="K7" s="31"/>
    </row>
    <row r="8" spans="1:11" s="23" customFormat="1" ht="24" customHeight="1">
      <c r="A8" s="31"/>
      <c r="B8" s="49"/>
      <c r="C8" s="49"/>
      <c r="D8" s="49"/>
      <c r="E8" s="49"/>
      <c r="F8" s="49"/>
      <c r="G8" s="52"/>
      <c r="H8" s="49"/>
      <c r="I8" s="54"/>
      <c r="J8" s="31"/>
      <c r="K8" s="31"/>
    </row>
    <row r="9" spans="1:11" ht="15">
      <c r="A9" s="32" t="s">
        <v>30</v>
      </c>
      <c r="B9" s="35" t="s">
        <v>8</v>
      </c>
      <c r="C9" s="38" t="s">
        <v>9</v>
      </c>
      <c r="D9" s="3" t="s">
        <v>10</v>
      </c>
      <c r="E9" s="4">
        <v>17</v>
      </c>
      <c r="F9" s="5">
        <v>28</v>
      </c>
      <c r="G9" s="6">
        <v>14</v>
      </c>
      <c r="H9" s="6">
        <f aca="true" t="shared" si="0" ref="H9:H16">I9-G9</f>
        <v>27</v>
      </c>
      <c r="I9" s="6">
        <v>41</v>
      </c>
      <c r="J9" s="7">
        <f>F9*H9</f>
        <v>756</v>
      </c>
      <c r="K9" s="41">
        <v>5285.95</v>
      </c>
    </row>
    <row r="10" spans="1:11" ht="15">
      <c r="A10" s="33"/>
      <c r="B10" s="36"/>
      <c r="C10" s="39"/>
      <c r="D10" s="3" t="s">
        <v>11</v>
      </c>
      <c r="E10" s="4">
        <v>87</v>
      </c>
      <c r="F10" s="5">
        <v>145</v>
      </c>
      <c r="G10" s="6">
        <v>14</v>
      </c>
      <c r="H10" s="6">
        <f t="shared" si="0"/>
        <v>27</v>
      </c>
      <c r="I10" s="6">
        <v>41</v>
      </c>
      <c r="J10" s="7">
        <f>F10*H10</f>
        <v>3915</v>
      </c>
      <c r="K10" s="42"/>
    </row>
    <row r="11" spans="1:11" ht="15">
      <c r="A11" s="33"/>
      <c r="B11" s="36"/>
      <c r="C11" s="39"/>
      <c r="D11" s="8" t="s">
        <v>12</v>
      </c>
      <c r="E11" s="4">
        <v>10</v>
      </c>
      <c r="F11" s="2"/>
      <c r="G11" s="6">
        <v>23</v>
      </c>
      <c r="H11" s="6">
        <f t="shared" si="0"/>
        <v>72</v>
      </c>
      <c r="I11" s="6">
        <v>95</v>
      </c>
      <c r="J11" s="7">
        <f>H11*E11</f>
        <v>720</v>
      </c>
      <c r="K11" s="42"/>
    </row>
    <row r="12" spans="1:11" ht="15">
      <c r="A12" s="33"/>
      <c r="B12" s="36"/>
      <c r="C12" s="39"/>
      <c r="D12" s="3" t="s">
        <v>13</v>
      </c>
      <c r="E12" s="4">
        <v>18</v>
      </c>
      <c r="F12" s="5">
        <v>30</v>
      </c>
      <c r="G12" s="6">
        <v>14</v>
      </c>
      <c r="H12" s="6">
        <f t="shared" si="0"/>
        <v>27</v>
      </c>
      <c r="I12" s="6">
        <v>41</v>
      </c>
      <c r="J12" s="7">
        <f>H12*F12</f>
        <v>810</v>
      </c>
      <c r="K12" s="42"/>
    </row>
    <row r="13" spans="1:11" ht="15">
      <c r="A13" s="33"/>
      <c r="B13" s="36"/>
      <c r="C13" s="39"/>
      <c r="D13" s="8" t="s">
        <v>14</v>
      </c>
      <c r="E13" s="4">
        <v>5</v>
      </c>
      <c r="F13" s="2"/>
      <c r="G13" s="6">
        <v>23</v>
      </c>
      <c r="H13" s="6">
        <f t="shared" si="0"/>
        <v>57</v>
      </c>
      <c r="I13" s="6">
        <v>80</v>
      </c>
      <c r="J13" s="7">
        <f>H13*E13</f>
        <v>285</v>
      </c>
      <c r="K13" s="42"/>
    </row>
    <row r="14" spans="1:11" ht="15">
      <c r="A14" s="33"/>
      <c r="B14" s="36"/>
      <c r="C14" s="39"/>
      <c r="D14" s="3" t="s">
        <v>15</v>
      </c>
      <c r="E14" s="4">
        <v>208</v>
      </c>
      <c r="F14" s="5">
        <v>378</v>
      </c>
      <c r="G14" s="6">
        <v>14</v>
      </c>
      <c r="H14" s="6">
        <f t="shared" si="0"/>
        <v>27</v>
      </c>
      <c r="I14" s="6">
        <v>41</v>
      </c>
      <c r="J14" s="7">
        <f>H14*F14</f>
        <v>10206</v>
      </c>
      <c r="K14" s="42"/>
    </row>
    <row r="15" spans="1:11" ht="15">
      <c r="A15" s="33"/>
      <c r="B15" s="36"/>
      <c r="C15" s="39"/>
      <c r="D15" s="8" t="s">
        <v>16</v>
      </c>
      <c r="E15" s="9">
        <v>30</v>
      </c>
      <c r="F15" s="5">
        <v>55</v>
      </c>
      <c r="G15" s="6">
        <v>14</v>
      </c>
      <c r="H15" s="6">
        <f t="shared" si="0"/>
        <v>20.4</v>
      </c>
      <c r="I15" s="6">
        <v>34.4</v>
      </c>
      <c r="J15" s="7">
        <f>H15*F15</f>
        <v>1122</v>
      </c>
      <c r="K15" s="42"/>
    </row>
    <row r="16" spans="1:11" ht="15">
      <c r="A16" s="33"/>
      <c r="B16" s="37"/>
      <c r="C16" s="40"/>
      <c r="D16" s="10" t="s">
        <v>17</v>
      </c>
      <c r="E16" s="9">
        <v>15</v>
      </c>
      <c r="F16" s="5">
        <v>27</v>
      </c>
      <c r="G16" s="6">
        <v>14</v>
      </c>
      <c r="H16" s="6">
        <f t="shared" si="0"/>
        <v>14</v>
      </c>
      <c r="I16" s="6">
        <v>28</v>
      </c>
      <c r="J16" s="7">
        <f>H16*F16</f>
        <v>378</v>
      </c>
      <c r="K16" s="42"/>
    </row>
    <row r="17" spans="1:11" ht="15">
      <c r="A17" s="33"/>
      <c r="B17" s="11" t="s">
        <v>18</v>
      </c>
      <c r="C17" s="11"/>
      <c r="D17" s="11"/>
      <c r="E17" s="12">
        <f>SUM(E9:E16)</f>
        <v>390</v>
      </c>
      <c r="F17" s="12">
        <f>SUM(F9:F16)</f>
        <v>663</v>
      </c>
      <c r="G17" s="6"/>
      <c r="H17" s="6"/>
      <c r="I17" s="6"/>
      <c r="J17" s="13">
        <f>SUM(J9:J16)</f>
        <v>18192</v>
      </c>
      <c r="K17" s="42"/>
    </row>
    <row r="18" spans="1:11" ht="15">
      <c r="A18" s="33"/>
      <c r="B18" s="35" t="s">
        <v>19</v>
      </c>
      <c r="C18" s="38" t="s">
        <v>9</v>
      </c>
      <c r="D18" s="3" t="s">
        <v>10</v>
      </c>
      <c r="E18" s="4">
        <v>24</v>
      </c>
      <c r="F18" s="5">
        <v>40</v>
      </c>
      <c r="G18" s="6">
        <v>14</v>
      </c>
      <c r="H18" s="6">
        <f aca="true" t="shared" si="1" ref="H18:H26">I18-G18</f>
        <v>27</v>
      </c>
      <c r="I18" s="6">
        <v>41</v>
      </c>
      <c r="J18" s="7">
        <f>H18*F18</f>
        <v>1080</v>
      </c>
      <c r="K18" s="42"/>
    </row>
    <row r="19" spans="1:11" ht="15">
      <c r="A19" s="33"/>
      <c r="B19" s="36"/>
      <c r="C19" s="39"/>
      <c r="D19" s="3" t="s">
        <v>11</v>
      </c>
      <c r="E19" s="4">
        <v>247</v>
      </c>
      <c r="F19" s="5">
        <v>412</v>
      </c>
      <c r="G19" s="6">
        <v>14</v>
      </c>
      <c r="H19" s="6">
        <f t="shared" si="1"/>
        <v>27</v>
      </c>
      <c r="I19" s="6">
        <v>41</v>
      </c>
      <c r="J19" s="7">
        <f>H19*F19</f>
        <v>11124</v>
      </c>
      <c r="K19" s="42"/>
    </row>
    <row r="20" spans="1:11" ht="15">
      <c r="A20" s="33"/>
      <c r="B20" s="36"/>
      <c r="C20" s="39"/>
      <c r="D20" s="8" t="s">
        <v>12</v>
      </c>
      <c r="E20" s="4">
        <v>25</v>
      </c>
      <c r="F20" s="5"/>
      <c r="G20" s="6">
        <v>23</v>
      </c>
      <c r="H20" s="6">
        <f t="shared" si="1"/>
        <v>72</v>
      </c>
      <c r="I20" s="6">
        <v>95</v>
      </c>
      <c r="J20" s="7">
        <f>H20*E20</f>
        <v>1800</v>
      </c>
      <c r="K20" s="42"/>
    </row>
    <row r="21" spans="1:11" ht="15">
      <c r="A21" s="33"/>
      <c r="B21" s="36"/>
      <c r="C21" s="39"/>
      <c r="D21" s="3" t="s">
        <v>13</v>
      </c>
      <c r="E21" s="4">
        <v>56</v>
      </c>
      <c r="F21" s="5">
        <v>93</v>
      </c>
      <c r="G21" s="6">
        <v>14</v>
      </c>
      <c r="H21" s="6">
        <f t="shared" si="1"/>
        <v>27</v>
      </c>
      <c r="I21" s="6">
        <v>41</v>
      </c>
      <c r="J21" s="7">
        <f>H21*F21</f>
        <v>2511</v>
      </c>
      <c r="K21" s="42"/>
    </row>
    <row r="22" spans="1:11" ht="15">
      <c r="A22" s="33"/>
      <c r="B22" s="36"/>
      <c r="C22" s="39"/>
      <c r="D22" s="8" t="s">
        <v>14</v>
      </c>
      <c r="E22" s="4">
        <v>15</v>
      </c>
      <c r="F22" s="5"/>
      <c r="G22" s="6">
        <v>23</v>
      </c>
      <c r="H22" s="6">
        <f t="shared" si="1"/>
        <v>57</v>
      </c>
      <c r="I22" s="6">
        <v>80</v>
      </c>
      <c r="J22" s="7">
        <f>H22*E22</f>
        <v>855</v>
      </c>
      <c r="K22" s="42"/>
    </row>
    <row r="23" spans="1:11" ht="15">
      <c r="A23" s="33"/>
      <c r="B23" s="36"/>
      <c r="C23" s="39"/>
      <c r="D23" s="3" t="s">
        <v>15</v>
      </c>
      <c r="E23" s="4">
        <v>644</v>
      </c>
      <c r="F23" s="5">
        <v>1171</v>
      </c>
      <c r="G23" s="6">
        <v>14</v>
      </c>
      <c r="H23" s="6">
        <f t="shared" si="1"/>
        <v>27</v>
      </c>
      <c r="I23" s="6">
        <v>41</v>
      </c>
      <c r="J23" s="7">
        <f>H23*F23</f>
        <v>31617</v>
      </c>
      <c r="K23" s="42"/>
    </row>
    <row r="24" spans="1:11" ht="15">
      <c r="A24" s="33"/>
      <c r="B24" s="36"/>
      <c r="C24" s="39"/>
      <c r="D24" s="8" t="s">
        <v>16</v>
      </c>
      <c r="E24" s="9">
        <v>80</v>
      </c>
      <c r="F24" s="5">
        <v>145</v>
      </c>
      <c r="G24" s="6">
        <v>14</v>
      </c>
      <c r="H24" s="6">
        <f t="shared" si="1"/>
        <v>20.4</v>
      </c>
      <c r="I24" s="6">
        <v>34.4</v>
      </c>
      <c r="J24" s="7">
        <f>H24*F24</f>
        <v>2958</v>
      </c>
      <c r="K24" s="42"/>
    </row>
    <row r="25" spans="1:11" ht="15">
      <c r="A25" s="33"/>
      <c r="B25" s="36"/>
      <c r="C25" s="40"/>
      <c r="D25" s="10" t="s">
        <v>17</v>
      </c>
      <c r="E25" s="9">
        <v>40</v>
      </c>
      <c r="F25" s="5">
        <v>73</v>
      </c>
      <c r="G25" s="6">
        <v>14</v>
      </c>
      <c r="H25" s="6">
        <f t="shared" si="1"/>
        <v>14</v>
      </c>
      <c r="I25" s="6">
        <v>28</v>
      </c>
      <c r="J25" s="7">
        <f>H25*F25</f>
        <v>1022</v>
      </c>
      <c r="K25" s="42"/>
    </row>
    <row r="26" spans="1:11" ht="15">
      <c r="A26" s="33"/>
      <c r="B26" s="37"/>
      <c r="C26" s="3" t="s">
        <v>20</v>
      </c>
      <c r="D26" s="3" t="s">
        <v>15</v>
      </c>
      <c r="E26" s="4">
        <v>8</v>
      </c>
      <c r="F26" s="5">
        <v>15</v>
      </c>
      <c r="G26" s="6">
        <v>14</v>
      </c>
      <c r="H26" s="6">
        <f t="shared" si="1"/>
        <v>33</v>
      </c>
      <c r="I26" s="6">
        <v>47</v>
      </c>
      <c r="J26" s="7">
        <f>H26*F26</f>
        <v>495</v>
      </c>
      <c r="K26" s="42"/>
    </row>
    <row r="27" spans="1:11" ht="15">
      <c r="A27" s="33"/>
      <c r="B27" s="11" t="s">
        <v>18</v>
      </c>
      <c r="C27" s="11"/>
      <c r="D27" s="11"/>
      <c r="E27" s="14">
        <f>SUM(E18:E26)</f>
        <v>1139</v>
      </c>
      <c r="F27" s="14">
        <f>SUM(F18:F26)</f>
        <v>1949</v>
      </c>
      <c r="G27" s="6"/>
      <c r="H27" s="6"/>
      <c r="I27" s="6"/>
      <c r="J27" s="13">
        <f>SUM(J18:J26)</f>
        <v>53462</v>
      </c>
      <c r="K27" s="42"/>
    </row>
    <row r="28" spans="1:11" ht="15">
      <c r="A28" s="33"/>
      <c r="B28" s="24" t="s">
        <v>21</v>
      </c>
      <c r="C28" s="24" t="s">
        <v>22</v>
      </c>
      <c r="D28" s="9" t="s">
        <v>23</v>
      </c>
      <c r="E28" s="4">
        <v>10</v>
      </c>
      <c r="F28" s="15"/>
      <c r="G28" s="6">
        <v>23</v>
      </c>
      <c r="H28" s="6">
        <f aca="true" t="shared" si="2" ref="H28:H34">I28-G28</f>
        <v>72</v>
      </c>
      <c r="I28" s="6">
        <v>95</v>
      </c>
      <c r="J28" s="7">
        <f>H28*E28</f>
        <v>720</v>
      </c>
      <c r="K28" s="42"/>
    </row>
    <row r="29" spans="1:11" ht="15">
      <c r="A29" s="33"/>
      <c r="B29" s="25"/>
      <c r="C29" s="25"/>
      <c r="D29" s="3" t="s">
        <v>11</v>
      </c>
      <c r="E29" s="4">
        <v>73</v>
      </c>
      <c r="F29" s="5">
        <v>122</v>
      </c>
      <c r="G29" s="6">
        <v>14</v>
      </c>
      <c r="H29" s="6">
        <f t="shared" si="2"/>
        <v>27</v>
      </c>
      <c r="I29" s="6">
        <v>41</v>
      </c>
      <c r="J29" s="7">
        <f>H29*F29</f>
        <v>3294</v>
      </c>
      <c r="K29" s="42"/>
    </row>
    <row r="30" spans="1:11" ht="15">
      <c r="A30" s="33"/>
      <c r="B30" s="25"/>
      <c r="C30" s="25"/>
      <c r="D30" s="3" t="s">
        <v>24</v>
      </c>
      <c r="E30" s="4">
        <v>6</v>
      </c>
      <c r="F30" s="5"/>
      <c r="G30" s="6">
        <v>23</v>
      </c>
      <c r="H30" s="6">
        <f t="shared" si="2"/>
        <v>57</v>
      </c>
      <c r="I30" s="6">
        <v>80</v>
      </c>
      <c r="J30" s="7">
        <f>H30*E30</f>
        <v>342</v>
      </c>
      <c r="K30" s="42"/>
    </row>
    <row r="31" spans="1:11" ht="15">
      <c r="A31" s="33"/>
      <c r="B31" s="25"/>
      <c r="C31" s="25"/>
      <c r="D31" s="3" t="s">
        <v>25</v>
      </c>
      <c r="E31" s="4">
        <v>53</v>
      </c>
      <c r="F31" s="5">
        <v>88</v>
      </c>
      <c r="G31" s="6">
        <v>14</v>
      </c>
      <c r="H31" s="6">
        <f t="shared" si="2"/>
        <v>27</v>
      </c>
      <c r="I31" s="6">
        <v>41</v>
      </c>
      <c r="J31" s="7">
        <f>H31*F31</f>
        <v>2376</v>
      </c>
      <c r="K31" s="42"/>
    </row>
    <row r="32" spans="1:11" ht="15">
      <c r="A32" s="33"/>
      <c r="B32" s="25"/>
      <c r="C32" s="25"/>
      <c r="D32" s="3" t="s">
        <v>15</v>
      </c>
      <c r="E32" s="4">
        <v>157</v>
      </c>
      <c r="F32" s="5">
        <v>285</v>
      </c>
      <c r="G32" s="6">
        <v>14</v>
      </c>
      <c r="H32" s="6">
        <f t="shared" si="2"/>
        <v>27</v>
      </c>
      <c r="I32" s="6">
        <v>41</v>
      </c>
      <c r="J32" s="7">
        <f>H32*F32</f>
        <v>7695</v>
      </c>
      <c r="K32" s="42"/>
    </row>
    <row r="33" spans="1:11" ht="15">
      <c r="A33" s="33"/>
      <c r="B33" s="25"/>
      <c r="C33" s="25"/>
      <c r="D33" s="16" t="s">
        <v>26</v>
      </c>
      <c r="E33" s="4">
        <v>35</v>
      </c>
      <c r="F33" s="5">
        <v>64</v>
      </c>
      <c r="G33" s="6">
        <v>14</v>
      </c>
      <c r="H33" s="6">
        <f t="shared" si="2"/>
        <v>14</v>
      </c>
      <c r="I33" s="6">
        <v>28</v>
      </c>
      <c r="J33" s="7">
        <f>H33*F33</f>
        <v>896</v>
      </c>
      <c r="K33" s="42"/>
    </row>
    <row r="34" spans="1:11" ht="15">
      <c r="A34" s="33"/>
      <c r="B34" s="26"/>
      <c r="C34" s="26"/>
      <c r="D34" s="16" t="s">
        <v>27</v>
      </c>
      <c r="E34" s="4">
        <v>40</v>
      </c>
      <c r="F34" s="5">
        <v>73</v>
      </c>
      <c r="G34" s="6">
        <v>14</v>
      </c>
      <c r="H34" s="6">
        <f t="shared" si="2"/>
        <v>20.4</v>
      </c>
      <c r="I34" s="6">
        <v>34.4</v>
      </c>
      <c r="J34" s="7">
        <f>H34*F34</f>
        <v>1489.1999999999998</v>
      </c>
      <c r="K34" s="42"/>
    </row>
    <row r="35" spans="1:11" ht="15">
      <c r="A35" s="33"/>
      <c r="B35" s="27" t="s">
        <v>18</v>
      </c>
      <c r="C35" s="28"/>
      <c r="D35" s="29"/>
      <c r="E35" s="17">
        <f>SUM(E28:E34)</f>
        <v>374</v>
      </c>
      <c r="F35" s="15">
        <f>SUM(F28:F34)</f>
        <v>632</v>
      </c>
      <c r="G35" s="6"/>
      <c r="H35" s="6"/>
      <c r="I35" s="6"/>
      <c r="J35" s="13">
        <f>SUM(J28:J34)</f>
        <v>16812.2</v>
      </c>
      <c r="K35" s="42"/>
    </row>
    <row r="36" spans="1:11" ht="15">
      <c r="A36" s="33"/>
      <c r="B36" s="24" t="s">
        <v>28</v>
      </c>
      <c r="C36" s="24" t="s">
        <v>22</v>
      </c>
      <c r="D36" s="9" t="s">
        <v>29</v>
      </c>
      <c r="E36" s="4">
        <v>11</v>
      </c>
      <c r="F36" s="15"/>
      <c r="G36" s="6">
        <v>23</v>
      </c>
      <c r="H36" s="6">
        <f aca="true" t="shared" si="3" ref="H36:H42">I36-G36</f>
        <v>72</v>
      </c>
      <c r="I36" s="6">
        <v>95</v>
      </c>
      <c r="J36" s="7">
        <f>H36*E36</f>
        <v>792</v>
      </c>
      <c r="K36" s="42"/>
    </row>
    <row r="37" spans="1:11" ht="15">
      <c r="A37" s="33"/>
      <c r="B37" s="25"/>
      <c r="C37" s="25"/>
      <c r="D37" s="3" t="s">
        <v>11</v>
      </c>
      <c r="E37" s="4">
        <v>98</v>
      </c>
      <c r="F37" s="5">
        <v>163</v>
      </c>
      <c r="G37" s="6">
        <v>14</v>
      </c>
      <c r="H37" s="6">
        <f t="shared" si="3"/>
        <v>27</v>
      </c>
      <c r="I37" s="6">
        <v>41</v>
      </c>
      <c r="J37" s="7">
        <f>H37*F37</f>
        <v>4401</v>
      </c>
      <c r="K37" s="42"/>
    </row>
    <row r="38" spans="1:11" ht="15">
      <c r="A38" s="33"/>
      <c r="B38" s="25"/>
      <c r="C38" s="25"/>
      <c r="D38" s="3" t="s">
        <v>24</v>
      </c>
      <c r="E38" s="4">
        <v>10</v>
      </c>
      <c r="F38" s="5"/>
      <c r="G38" s="6">
        <v>23</v>
      </c>
      <c r="H38" s="6">
        <f t="shared" si="3"/>
        <v>57</v>
      </c>
      <c r="I38" s="6">
        <v>80</v>
      </c>
      <c r="J38" s="7">
        <f>H38*E38</f>
        <v>570</v>
      </c>
      <c r="K38" s="42"/>
    </row>
    <row r="39" spans="1:11" ht="15">
      <c r="A39" s="33"/>
      <c r="B39" s="25"/>
      <c r="C39" s="25"/>
      <c r="D39" s="3" t="s">
        <v>25</v>
      </c>
      <c r="E39" s="4">
        <v>32</v>
      </c>
      <c r="F39" s="5">
        <v>53</v>
      </c>
      <c r="G39" s="6">
        <v>14</v>
      </c>
      <c r="H39" s="6">
        <f t="shared" si="3"/>
        <v>27</v>
      </c>
      <c r="I39" s="6">
        <v>41</v>
      </c>
      <c r="J39" s="7">
        <f>H39*F39</f>
        <v>1431</v>
      </c>
      <c r="K39" s="42"/>
    </row>
    <row r="40" spans="1:11" ht="15">
      <c r="A40" s="33"/>
      <c r="B40" s="25"/>
      <c r="C40" s="25"/>
      <c r="D40" s="3" t="s">
        <v>15</v>
      </c>
      <c r="E40" s="4">
        <v>154</v>
      </c>
      <c r="F40" s="5">
        <v>280</v>
      </c>
      <c r="G40" s="6">
        <v>14</v>
      </c>
      <c r="H40" s="6">
        <f t="shared" si="3"/>
        <v>27</v>
      </c>
      <c r="I40" s="6">
        <v>41</v>
      </c>
      <c r="J40" s="7">
        <f>H40*F40</f>
        <v>7560</v>
      </c>
      <c r="K40" s="42"/>
    </row>
    <row r="41" spans="1:11" ht="15">
      <c r="A41" s="33"/>
      <c r="B41" s="25"/>
      <c r="C41" s="25"/>
      <c r="D41" s="16" t="s">
        <v>26</v>
      </c>
      <c r="E41" s="4">
        <v>41</v>
      </c>
      <c r="F41" s="5">
        <v>75</v>
      </c>
      <c r="G41" s="6">
        <v>14</v>
      </c>
      <c r="H41" s="6">
        <f t="shared" si="3"/>
        <v>14</v>
      </c>
      <c r="I41" s="6">
        <v>28</v>
      </c>
      <c r="J41" s="7">
        <f>H41*F41</f>
        <v>1050</v>
      </c>
      <c r="K41" s="42"/>
    </row>
    <row r="42" spans="1:11" ht="15">
      <c r="A42" s="33"/>
      <c r="B42" s="26"/>
      <c r="C42" s="26"/>
      <c r="D42" s="16" t="s">
        <v>27</v>
      </c>
      <c r="E42" s="4">
        <v>39</v>
      </c>
      <c r="F42" s="5">
        <v>71</v>
      </c>
      <c r="G42" s="6">
        <v>14</v>
      </c>
      <c r="H42" s="6">
        <f t="shared" si="3"/>
        <v>20.4</v>
      </c>
      <c r="I42" s="6">
        <v>34.4</v>
      </c>
      <c r="J42" s="7">
        <f>H42*F42</f>
        <v>1448.3999999999999</v>
      </c>
      <c r="K42" s="42"/>
    </row>
    <row r="43" spans="1:11" ht="15">
      <c r="A43" s="33"/>
      <c r="B43" s="27" t="s">
        <v>18</v>
      </c>
      <c r="C43" s="28"/>
      <c r="D43" s="29"/>
      <c r="E43" s="17">
        <f>SUM(E36:E42)</f>
        <v>385</v>
      </c>
      <c r="F43" s="15">
        <f>SUM(F36:F42)</f>
        <v>642</v>
      </c>
      <c r="G43" s="6"/>
      <c r="H43" s="6"/>
      <c r="I43" s="6"/>
      <c r="J43" s="13">
        <f>SUM(J36:J42)</f>
        <v>17252.4</v>
      </c>
      <c r="K43" s="42"/>
    </row>
    <row r="44" spans="1:11" ht="15">
      <c r="A44" s="34"/>
      <c r="B44" s="43" t="s">
        <v>33</v>
      </c>
      <c r="C44" s="44"/>
      <c r="D44" s="45"/>
      <c r="E44" s="14">
        <f>E35+E43+E17+E27</f>
        <v>2288</v>
      </c>
      <c r="F44" s="14">
        <f>F35+F43+F17+F27</f>
        <v>3886</v>
      </c>
      <c r="G44" s="6"/>
      <c r="H44" s="6"/>
      <c r="I44" s="6"/>
      <c r="J44" s="13">
        <f>J43+J35+J27+J17</f>
        <v>105718.6</v>
      </c>
      <c r="K44" s="55"/>
    </row>
    <row r="45" spans="2:6" ht="15">
      <c r="B45" s="18"/>
      <c r="C45" s="19"/>
      <c r="D45" s="18"/>
      <c r="E45" s="20"/>
      <c r="F45" s="21"/>
    </row>
    <row r="46" spans="2:6" ht="15">
      <c r="B46" s="18"/>
      <c r="C46" s="19"/>
      <c r="D46" s="18"/>
      <c r="E46" s="20"/>
      <c r="F46" s="21"/>
    </row>
    <row r="47" spans="2:6" ht="15">
      <c r="B47" s="18"/>
      <c r="C47" s="19"/>
      <c r="D47" s="18"/>
      <c r="E47" s="20"/>
      <c r="F47" s="21"/>
    </row>
  </sheetData>
  <sheetProtection/>
  <mergeCells count="25">
    <mergeCell ref="A1:K2"/>
    <mergeCell ref="A3:A8"/>
    <mergeCell ref="B3:B8"/>
    <mergeCell ref="C3:C8"/>
    <mergeCell ref="D3:D8"/>
    <mergeCell ref="E3:E8"/>
    <mergeCell ref="F3:F8"/>
    <mergeCell ref="G3:G8"/>
    <mergeCell ref="H3:H8"/>
    <mergeCell ref="I3:I8"/>
    <mergeCell ref="J3:J8"/>
    <mergeCell ref="K3:K8"/>
    <mergeCell ref="A9:A44"/>
    <mergeCell ref="B9:B16"/>
    <mergeCell ref="C9:C16"/>
    <mergeCell ref="B18:B26"/>
    <mergeCell ref="C18:C25"/>
    <mergeCell ref="B28:B34"/>
    <mergeCell ref="B44:D44"/>
    <mergeCell ref="C28:C34"/>
    <mergeCell ref="B35:D35"/>
    <mergeCell ref="B36:B42"/>
    <mergeCell ref="C36:C42"/>
    <mergeCell ref="B43:D43"/>
    <mergeCell ref="K9:K4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Радев</cp:lastModifiedBy>
  <cp:lastPrinted>2020-05-28T12:57:21Z</cp:lastPrinted>
  <dcterms:created xsi:type="dcterms:W3CDTF">2020-05-28T05:32:11Z</dcterms:created>
  <dcterms:modified xsi:type="dcterms:W3CDTF">2020-07-06T10:58:28Z</dcterms:modified>
  <cp:category/>
  <cp:version/>
  <cp:contentType/>
  <cp:contentStatus/>
</cp:coreProperties>
</file>