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Dyrvodobiv\2020\07_2020_\"/>
    </mc:Choice>
  </mc:AlternateContent>
  <bookViews>
    <workbookView xWindow="0" yWindow="0" windowWidth="24000" windowHeight="9432"/>
  </bookViews>
  <sheets>
    <sheet name="2013-прил 1" sheetId="1" r:id="rId1"/>
    <sheet name="2013-Прил 2" sheetId="2" r:id="rId2"/>
    <sheet name="2013-Прил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8" i="3" l="1"/>
  <c r="K62" i="1"/>
  <c r="M61" i="1"/>
  <c r="F61" i="1"/>
  <c r="F62" i="1" s="1"/>
  <c r="E61" i="1"/>
  <c r="E62" i="1" s="1"/>
  <c r="I60" i="1"/>
  <c r="I59" i="1"/>
  <c r="I61" i="1" s="1"/>
  <c r="I58" i="1"/>
  <c r="M57" i="1"/>
  <c r="F57" i="1"/>
  <c r="E57" i="1"/>
  <c r="I56" i="1"/>
  <c r="I55" i="1"/>
  <c r="I57" i="1" s="1"/>
  <c r="L53" i="1" s="1"/>
  <c r="I54" i="1"/>
  <c r="I53" i="1"/>
  <c r="M52" i="1"/>
  <c r="F52" i="1"/>
  <c r="E52" i="1"/>
  <c r="I51" i="1"/>
  <c r="I50" i="1"/>
  <c r="I49" i="1"/>
  <c r="I52" i="1" s="1"/>
  <c r="L49" i="1" s="1"/>
  <c r="M48" i="1"/>
  <c r="F48" i="1"/>
  <c r="E48" i="1"/>
  <c r="I47" i="1"/>
  <c r="I48" i="1" s="1"/>
  <c r="L47" i="1" s="1"/>
  <c r="F46" i="1"/>
  <c r="M46" i="1" s="1"/>
  <c r="E46" i="1"/>
  <c r="I45" i="1"/>
  <c r="I44" i="1"/>
  <c r="I43" i="1"/>
  <c r="I46" i="1" s="1"/>
  <c r="L42" i="1" s="1"/>
  <c r="I42" i="1"/>
  <c r="M41" i="1"/>
  <c r="F41" i="1"/>
  <c r="E41" i="1"/>
  <c r="I40" i="1"/>
  <c r="I39" i="1"/>
  <c r="I41" i="1" s="1"/>
  <c r="L38" i="1" s="1"/>
  <c r="I38" i="1"/>
  <c r="M37" i="1"/>
  <c r="F37" i="1"/>
  <c r="E37" i="1"/>
  <c r="I36" i="1"/>
  <c r="I35" i="1"/>
  <c r="I37" i="1" s="1"/>
  <c r="L33" i="1" s="1"/>
  <c r="I34" i="1"/>
  <c r="I33" i="1"/>
  <c r="M32" i="1"/>
  <c r="F32" i="1"/>
  <c r="E32" i="1"/>
  <c r="I31" i="1"/>
  <c r="I30" i="1"/>
  <c r="I29" i="1"/>
  <c r="I32" i="1" s="1"/>
  <c r="L29" i="1" s="1"/>
  <c r="M28" i="1"/>
  <c r="F28" i="1"/>
  <c r="E28" i="1"/>
  <c r="I27" i="1"/>
  <c r="I26" i="1"/>
  <c r="I25" i="1"/>
  <c r="I28" i="1" s="1"/>
  <c r="L25" i="1" s="1"/>
  <c r="M24" i="1"/>
  <c r="F24" i="1"/>
  <c r="E24" i="1"/>
  <c r="I23" i="1"/>
  <c r="I22" i="1"/>
  <c r="I21" i="1"/>
  <c r="I24" i="1" s="1"/>
  <c r="L21" i="1" s="1"/>
  <c r="M20" i="1"/>
  <c r="F20" i="1"/>
  <c r="E20" i="1"/>
  <c r="I19" i="1"/>
  <c r="I18" i="1"/>
  <c r="I17" i="1"/>
  <c r="I20" i="1" s="1"/>
  <c r="L17" i="1" s="1"/>
  <c r="M16" i="1"/>
  <c r="F16" i="1"/>
  <c r="E16" i="1"/>
  <c r="I15" i="1"/>
  <c r="I14" i="1"/>
  <c r="I13" i="1"/>
  <c r="I12" i="1"/>
  <c r="I16" i="1" s="1"/>
  <c r="L12" i="1" s="1"/>
  <c r="F11" i="1"/>
  <c r="M11" i="1" s="1"/>
  <c r="E11" i="1"/>
  <c r="I10" i="1"/>
  <c r="I9" i="1"/>
  <c r="I11" i="1" s="1"/>
  <c r="L9" i="1" s="1"/>
  <c r="M8" i="1"/>
  <c r="F8" i="1"/>
  <c r="E8" i="1"/>
  <c r="I7" i="1"/>
  <c r="I6" i="1"/>
  <c r="I5" i="1"/>
  <c r="I8" i="1" s="1"/>
  <c r="L5" i="1" s="1"/>
  <c r="L58" i="1" l="1"/>
  <c r="I62" i="1"/>
  <c r="M62" i="1"/>
  <c r="L62" i="1"/>
</calcChain>
</file>

<file path=xl/sharedStrings.xml><?xml version="1.0" encoding="utf-8"?>
<sst xmlns="http://schemas.openxmlformats.org/spreadsheetml/2006/main" count="152" uniqueCount="76">
  <si>
    <t>ПРИЛОЖЕНИЕ №1</t>
  </si>
  <si>
    <t>Към договор № ………за извършване на дейности в ДГТ от обект 2013</t>
  </si>
  <si>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</si>
  <si>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</si>
  <si>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</si>
  <si>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</si>
  <si>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</si>
  <si>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</si>
  <si>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</si>
  <si>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</si>
  <si>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</si>
  <si>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</si>
  <si>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</si>
  <si>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</si>
  <si>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2320/а</t>
  </si>
  <si>
    <t>глд</t>
  </si>
  <si>
    <t>Едра техн. дървесина</t>
  </si>
  <si>
    <t>Средна техн.дървесина</t>
  </si>
  <si>
    <t>Дърва за огрев</t>
  </si>
  <si>
    <t>Общо за отдела</t>
  </si>
  <si>
    <t>2335/а</t>
  </si>
  <si>
    <t>ясен</t>
  </si>
  <si>
    <t>акация</t>
  </si>
  <si>
    <t>2389/д</t>
  </si>
  <si>
    <t>мжд</t>
  </si>
  <si>
    <t>2395/а</t>
  </si>
  <si>
    <t>2484/а</t>
  </si>
  <si>
    <t>цер</t>
  </si>
  <si>
    <t>2544/г</t>
  </si>
  <si>
    <t>2544/д</t>
  </si>
  <si>
    <t>2557/б</t>
  </si>
  <si>
    <t>2557/г</t>
  </si>
  <si>
    <t>2557/е</t>
  </si>
  <si>
    <t>Дребна техн.дървесина</t>
  </si>
  <si>
    <t>2643/а</t>
  </si>
  <si>
    <t>2643/б</t>
  </si>
  <si>
    <t>2705/а</t>
  </si>
  <si>
    <t>Едра трупи от 18-29см</t>
  </si>
  <si>
    <t>3017-в</t>
  </si>
  <si>
    <t>Всичко за позицията</t>
  </si>
  <si>
    <t>ПРИЛОЖЕНИЕ № 2</t>
  </si>
  <si>
    <t>Към договор № ……………….за извършване на дейности в ДГТ от Обект № 2012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</si>
  <si>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</si>
  <si>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</si>
  <si>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</si>
  <si>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Колове</t>
  </si>
  <si>
    <t>1,50м до 3,0м.;</t>
  </si>
  <si>
    <t>8 -17 см</t>
  </si>
  <si>
    <t>над 18 см</t>
  </si>
  <si>
    <t>Средна техн. дървесина</t>
  </si>
  <si>
    <t>14 -18 см</t>
  </si>
  <si>
    <t>Дребна техн. дървесина</t>
  </si>
  <si>
    <t>до 14 см</t>
  </si>
  <si>
    <t xml:space="preserve">Дърва за огрев </t>
  </si>
  <si>
    <t>от 4см до 30 см</t>
  </si>
  <si>
    <t>ПРИЛОЖЕНИЕ № 3</t>
  </si>
  <si>
    <t>ОБЕКТ №</t>
  </si>
  <si>
    <t>Отдел, подотдел</t>
  </si>
  <si>
    <t>тримесечие-  -  2020 г./пл.куб.м.</t>
  </si>
  <si>
    <t>OБЩО</t>
  </si>
  <si>
    <t>I</t>
  </si>
  <si>
    <t>II</t>
  </si>
  <si>
    <t>III</t>
  </si>
  <si>
    <t>IV</t>
  </si>
  <si>
    <t>2320-а,2335-а,2389-д,2395-а, 2484-а, 2544-г, 2544-д, 2557-б, 2557-г, 2557-е, 2643-а, 2643-б, 2705-а, 3017-в</t>
  </si>
  <si>
    <t>Към договор № ……………....за за извършване на дейности в ДГТ от Обект № 2013</t>
  </si>
  <si>
    <t>№ 2013</t>
  </si>
  <si>
    <t xml:space="preserve">Едра трупи за бичене </t>
  </si>
  <si>
    <t>1.00м до 3,25м;</t>
  </si>
  <si>
    <t>18-29 см</t>
  </si>
  <si>
    <t>1,00м до 2,00м;</t>
  </si>
  <si>
    <t xml:space="preserve">Технологична от дърва </t>
  </si>
  <si>
    <t>Общо</t>
  </si>
  <si>
    <t>тона</t>
  </si>
  <si>
    <t>глд,цер,др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</si>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</sst>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textRotation="90"/>
    </xf>
    <xf numFmtId="0" fontId="3" fillId="0" borderId="2" xfId="1" applyNumberFormat="1" applyFont="1" applyFill="1" applyBorder="1" applyAlignment="1" applyProtection="1">
      <alignment horizontal="center" vertical="center" textRotation="90" wrapText="1"/>
    </xf>
    <xf numFmtId="0" fontId="3" fillId="0" borderId="2" xfId="1" applyNumberFormat="1" applyFont="1" applyFill="1" applyBorder="1" applyAlignment="1" applyProtection="1">
      <alignment horizontal="center" vertical="center" textRotation="90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2" fontId="3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90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1" fontId="6" fillId="0" borderId="5" xfId="1" applyNumberFormat="1" applyFont="1" applyFill="1" applyBorder="1" applyAlignment="1" applyProtection="1">
      <alignment horizontal="center" vertical="top"/>
    </xf>
    <xf numFmtId="2" fontId="6" fillId="0" borderId="5" xfId="0" applyNumberFormat="1" applyFont="1" applyFill="1" applyBorder="1"/>
    <xf numFmtId="164" fontId="6" fillId="0" borderId="5" xfId="0" applyNumberFormat="1" applyFont="1" applyFill="1" applyBorder="1" applyAlignment="1">
      <alignment horizontal="right"/>
    </xf>
    <xf numFmtId="0" fontId="4" fillId="0" borderId="0" xfId="0" applyFont="1"/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1" fontId="6" fillId="0" borderId="7" xfId="1" applyNumberFormat="1" applyFont="1" applyFill="1" applyBorder="1" applyAlignment="1" applyProtection="1">
      <alignment horizontal="center" vertical="top"/>
    </xf>
    <xf numFmtId="2" fontId="6" fillId="0" borderId="7" xfId="0" applyNumberFormat="1" applyFont="1" applyFill="1" applyBorder="1"/>
    <xf numFmtId="164" fontId="6" fillId="0" borderId="7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horizontal="left"/>
    </xf>
    <xf numFmtId="0" fontId="3" fillId="0" borderId="7" xfId="1" applyNumberFormat="1" applyFont="1" applyFill="1" applyBorder="1" applyAlignment="1" applyProtection="1">
      <alignment horizontal="center" vertical="top"/>
    </xf>
    <xf numFmtId="1" fontId="3" fillId="0" borderId="7" xfId="1" applyNumberFormat="1" applyFont="1" applyFill="1" applyBorder="1" applyAlignment="1" applyProtection="1">
      <alignment horizontal="center" vertical="top"/>
    </xf>
    <xf numFmtId="164" fontId="3" fillId="0" borderId="7" xfId="0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 applyProtection="1">
      <alignment horizontal="center" vertical="top"/>
    </xf>
    <xf numFmtId="0" fontId="4" fillId="0" borderId="7" xfId="0" applyFont="1" applyFill="1" applyBorder="1"/>
    <xf numFmtId="2" fontId="4" fillId="0" borderId="7" xfId="0" applyNumberFormat="1" applyFont="1" applyFill="1" applyBorder="1"/>
    <xf numFmtId="164" fontId="4" fillId="0" borderId="7" xfId="0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/>
    </xf>
    <xf numFmtId="0" fontId="3" fillId="0" borderId="7" xfId="1" applyFont="1" applyFill="1" applyBorder="1" applyAlignment="1"/>
    <xf numFmtId="164" fontId="1" fillId="0" borderId="7" xfId="0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vertical="center"/>
    </xf>
    <xf numFmtId="164" fontId="3" fillId="0" borderId="7" xfId="1" applyNumberFormat="1" applyFont="1" applyFill="1" applyBorder="1" applyAlignment="1" applyProtection="1">
      <alignment horizontal="right" vertical="top"/>
    </xf>
    <xf numFmtId="164" fontId="3" fillId="0" borderId="7" xfId="1" applyNumberFormat="1" applyFont="1" applyFill="1" applyBorder="1" applyAlignment="1" applyProtection="1">
      <alignment horizontal="center" vertical="top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8" xfId="1" applyNumberFormat="1" applyFont="1" applyFill="1" applyBorder="1" applyAlignment="1" applyProtection="1">
      <alignment horizontal="center" vertical="top"/>
    </xf>
    <xf numFmtId="0" fontId="3" fillId="0" borderId="5" xfId="1" applyNumberFormat="1" applyFont="1" applyFill="1" applyBorder="1" applyAlignment="1" applyProtection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6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 applyProtection="1">
      <alignment horizontal="left" vertical="top"/>
    </xf>
    <xf numFmtId="0" fontId="3" fillId="0" borderId="10" xfId="1" applyNumberFormat="1" applyFont="1" applyFill="1" applyBorder="1" applyAlignment="1" applyProtection="1">
      <alignment horizontal="left" vertical="top"/>
    </xf>
    <xf numFmtId="0" fontId="3" fillId="0" borderId="11" xfId="1" applyNumberFormat="1" applyFont="1" applyFill="1" applyBorder="1" applyAlignment="1" applyProtection="1">
      <alignment horizontal="left" vertical="top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58" workbookViewId="0">
      <selection activeCell="G67" sqref="G67"/>
    </sheetView>
  </sheetViews>
  <sheetFormatPr defaultRowHeight="15.6" x14ac:dyDescent="0.3"/>
  <cols>
    <col min="1" max="1" width="7" customWidth="1"/>
    <col min="2" max="2" width="7.5546875" customWidth="1"/>
    <col min="3" max="3" width="7.88671875" customWidth="1"/>
    <col min="4" max="4" width="23.33203125" customWidth="1"/>
    <col min="7" max="7" width="7.109375" customWidth="1"/>
    <col min="8" max="8" width="8.109375" customWidth="1"/>
    <col min="9" max="9" width="8.6640625" customWidth="1"/>
    <col min="10" max="10" width="9.88671875" customWidth="1"/>
    <col min="11" max="11" width="11.33203125" customWidth="1"/>
    <col min="12" max="12" width="8.88671875" style="17" customWidth="1"/>
    <col min="13" max="13" width="0.33203125" customWidth="1"/>
  </cols>
  <sheetData>
    <row r="1" spans="1:13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  <c r="M1" s="1"/>
    </row>
    <row r="2" spans="1:13" ht="17.25" customHeight="1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1"/>
    </row>
    <row r="3" spans="1:13" ht="17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1" customFormat="1" ht="186" customHeight="1" thickBot="1" x14ac:dyDescent="0.35">
      <c r="A4" s="3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6" t="s">
        <v>7</v>
      </c>
      <c r="G4" s="7" t="s">
        <v>8</v>
      </c>
      <c r="H4" s="7" t="s">
        <v>9</v>
      </c>
      <c r="I4" s="4" t="s">
        <v>10</v>
      </c>
      <c r="J4" s="8" t="s">
        <v>11</v>
      </c>
      <c r="K4" s="8" t="s">
        <v>12</v>
      </c>
      <c r="L4" s="9" t="s">
        <v>13</v>
      </c>
      <c r="M4" s="10"/>
    </row>
    <row r="5" spans="1:13" x14ac:dyDescent="0.3">
      <c r="A5" s="52">
        <v>2013</v>
      </c>
      <c r="B5" s="54" t="s">
        <v>14</v>
      </c>
      <c r="C5" s="56" t="s">
        <v>15</v>
      </c>
      <c r="D5" s="12" t="s">
        <v>16</v>
      </c>
      <c r="E5" s="13">
        <v>44</v>
      </c>
      <c r="F5" s="14">
        <v>73</v>
      </c>
      <c r="G5" s="15"/>
      <c r="H5" s="15">
        <v>13</v>
      </c>
      <c r="I5" s="16">
        <f>F5*H5</f>
        <v>949</v>
      </c>
      <c r="J5" s="58">
        <v>18.5</v>
      </c>
      <c r="K5" s="58">
        <v>5060</v>
      </c>
      <c r="L5" s="62">
        <f>K5+I8</f>
        <v>10988</v>
      </c>
      <c r="M5" s="17"/>
    </row>
    <row r="6" spans="1:13" x14ac:dyDescent="0.3">
      <c r="A6" s="52"/>
      <c r="B6" s="54"/>
      <c r="C6" s="57"/>
      <c r="D6" s="18" t="s">
        <v>17</v>
      </c>
      <c r="E6" s="19">
        <v>14</v>
      </c>
      <c r="F6" s="20">
        <v>23</v>
      </c>
      <c r="G6" s="21"/>
      <c r="H6" s="21">
        <v>13</v>
      </c>
      <c r="I6" s="22">
        <f>F6*H6</f>
        <v>299</v>
      </c>
      <c r="J6" s="59"/>
      <c r="K6" s="59"/>
      <c r="L6" s="61"/>
      <c r="M6" s="17"/>
    </row>
    <row r="7" spans="1:13" x14ac:dyDescent="0.3">
      <c r="A7" s="52"/>
      <c r="B7" s="55"/>
      <c r="C7" s="57"/>
      <c r="D7" s="18" t="s">
        <v>18</v>
      </c>
      <c r="E7" s="19">
        <v>198</v>
      </c>
      <c r="F7" s="20">
        <v>360</v>
      </c>
      <c r="G7" s="21"/>
      <c r="H7" s="21">
        <v>13</v>
      </c>
      <c r="I7" s="22">
        <f>F7*H7</f>
        <v>4680</v>
      </c>
      <c r="J7" s="59"/>
      <c r="K7" s="59"/>
      <c r="L7" s="61"/>
      <c r="M7" s="17"/>
    </row>
    <row r="8" spans="1:13" x14ac:dyDescent="0.3">
      <c r="A8" s="52"/>
      <c r="B8" s="23" t="s">
        <v>19</v>
      </c>
      <c r="C8" s="23"/>
      <c r="D8" s="23"/>
      <c r="E8" s="24">
        <f>SUM(E5:E7)</f>
        <v>256</v>
      </c>
      <c r="F8" s="25">
        <f>SUM(F5:F7)</f>
        <v>456</v>
      </c>
      <c r="G8" s="21"/>
      <c r="H8" s="21"/>
      <c r="I8" s="26">
        <f>SUM(I5:I7)</f>
        <v>5928</v>
      </c>
      <c r="J8" s="59"/>
      <c r="K8" s="59"/>
      <c r="L8" s="61"/>
      <c r="M8" s="17">
        <f>K5/F8</f>
        <v>11.096491228070175</v>
      </c>
    </row>
    <row r="9" spans="1:13" x14ac:dyDescent="0.3">
      <c r="A9" s="52"/>
      <c r="B9" s="63" t="s">
        <v>20</v>
      </c>
      <c r="C9" s="27" t="s">
        <v>21</v>
      </c>
      <c r="D9" s="28" t="s">
        <v>18</v>
      </c>
      <c r="E9" s="28">
        <v>176</v>
      </c>
      <c r="F9" s="20">
        <v>320</v>
      </c>
      <c r="G9" s="29"/>
      <c r="H9" s="30">
        <v>13</v>
      </c>
      <c r="I9" s="31">
        <f>F9*H9</f>
        <v>4160</v>
      </c>
      <c r="J9" s="59">
        <v>18.5</v>
      </c>
      <c r="K9" s="59">
        <v>3640</v>
      </c>
      <c r="L9" s="61">
        <f>K9+I11</f>
        <v>7943</v>
      </c>
      <c r="M9" s="17"/>
    </row>
    <row r="10" spans="1:13" x14ac:dyDescent="0.3">
      <c r="A10" s="52"/>
      <c r="B10" s="64"/>
      <c r="C10" s="27" t="s">
        <v>22</v>
      </c>
      <c r="D10" s="32" t="s">
        <v>18</v>
      </c>
      <c r="E10" s="28">
        <v>6</v>
      </c>
      <c r="F10" s="20">
        <v>11</v>
      </c>
      <c r="G10" s="29"/>
      <c r="H10" s="30">
        <v>13</v>
      </c>
      <c r="I10" s="31">
        <f>F10*H10</f>
        <v>143</v>
      </c>
      <c r="J10" s="59"/>
      <c r="K10" s="59"/>
      <c r="L10" s="61"/>
      <c r="M10" s="17"/>
    </row>
    <row r="11" spans="1:13" x14ac:dyDescent="0.3">
      <c r="A11" s="52"/>
      <c r="B11" s="33" t="s">
        <v>19</v>
      </c>
      <c r="C11" s="33"/>
      <c r="D11" s="33"/>
      <c r="E11" s="24">
        <f>SUM(E9:E10)</f>
        <v>182</v>
      </c>
      <c r="F11" s="25">
        <f>SUM(F9:F10)</f>
        <v>331</v>
      </c>
      <c r="G11" s="29"/>
      <c r="H11" s="30"/>
      <c r="I11" s="34">
        <f>SUM(I9:I10)</f>
        <v>4303</v>
      </c>
      <c r="J11" s="59"/>
      <c r="K11" s="59"/>
      <c r="L11" s="61"/>
      <c r="M11" s="17">
        <f>K9/F11</f>
        <v>10.996978851963746</v>
      </c>
    </row>
    <row r="12" spans="1:13" x14ac:dyDescent="0.3">
      <c r="A12" s="52"/>
      <c r="B12" s="60" t="s">
        <v>23</v>
      </c>
      <c r="C12" s="57" t="s">
        <v>15</v>
      </c>
      <c r="D12" s="18" t="s">
        <v>16</v>
      </c>
      <c r="E12" s="19">
        <v>17</v>
      </c>
      <c r="F12" s="20">
        <v>28</v>
      </c>
      <c r="G12" s="21"/>
      <c r="H12" s="21">
        <v>14</v>
      </c>
      <c r="I12" s="22">
        <f>F12*H12</f>
        <v>392</v>
      </c>
      <c r="J12" s="59">
        <v>18.5</v>
      </c>
      <c r="K12" s="59">
        <v>3330</v>
      </c>
      <c r="L12" s="61">
        <f>K12+I16</f>
        <v>7530</v>
      </c>
      <c r="M12" s="17"/>
    </row>
    <row r="13" spans="1:13" x14ac:dyDescent="0.3">
      <c r="A13" s="52"/>
      <c r="B13" s="54"/>
      <c r="C13" s="57"/>
      <c r="D13" s="18" t="s">
        <v>17</v>
      </c>
      <c r="E13" s="19">
        <v>4</v>
      </c>
      <c r="F13" s="20">
        <v>7</v>
      </c>
      <c r="G13" s="21"/>
      <c r="H13" s="21">
        <v>14</v>
      </c>
      <c r="I13" s="22">
        <f>F13*H13</f>
        <v>98</v>
      </c>
      <c r="J13" s="59"/>
      <c r="K13" s="59"/>
      <c r="L13" s="61"/>
      <c r="M13" s="17"/>
    </row>
    <row r="14" spans="1:13" x14ac:dyDescent="0.3">
      <c r="A14" s="52"/>
      <c r="B14" s="54"/>
      <c r="C14" s="57"/>
      <c r="D14" s="18" t="s">
        <v>18</v>
      </c>
      <c r="E14" s="19">
        <v>71</v>
      </c>
      <c r="F14" s="20">
        <v>129</v>
      </c>
      <c r="G14" s="21"/>
      <c r="H14" s="21">
        <v>14</v>
      </c>
      <c r="I14" s="22">
        <f>F14*H14</f>
        <v>1806</v>
      </c>
      <c r="J14" s="59"/>
      <c r="K14" s="59"/>
      <c r="L14" s="61"/>
      <c r="M14" s="17"/>
    </row>
    <row r="15" spans="1:13" x14ac:dyDescent="0.3">
      <c r="A15" s="52"/>
      <c r="B15" s="55"/>
      <c r="C15" s="35" t="s">
        <v>24</v>
      </c>
      <c r="D15" s="18" t="s">
        <v>18</v>
      </c>
      <c r="E15" s="19">
        <v>75</v>
      </c>
      <c r="F15" s="20">
        <v>136</v>
      </c>
      <c r="G15" s="21"/>
      <c r="H15" s="21">
        <v>14</v>
      </c>
      <c r="I15" s="22">
        <f>F15*H15</f>
        <v>1904</v>
      </c>
      <c r="J15" s="59"/>
      <c r="K15" s="59"/>
      <c r="L15" s="61"/>
      <c r="M15" s="17"/>
    </row>
    <row r="16" spans="1:13" x14ac:dyDescent="0.3">
      <c r="A16" s="52"/>
      <c r="B16" s="23" t="s">
        <v>19</v>
      </c>
      <c r="C16" s="23"/>
      <c r="D16" s="23"/>
      <c r="E16" s="24">
        <f>SUM(E12:E15)</f>
        <v>167</v>
      </c>
      <c r="F16" s="25">
        <f>SUM(F12:F15)</f>
        <v>300</v>
      </c>
      <c r="G16" s="21"/>
      <c r="H16" s="21"/>
      <c r="I16" s="26">
        <f>SUM(I12:I15)</f>
        <v>4200</v>
      </c>
      <c r="J16" s="59"/>
      <c r="K16" s="59"/>
      <c r="L16" s="61"/>
      <c r="M16" s="17">
        <f>K12/F16</f>
        <v>11.1</v>
      </c>
    </row>
    <row r="17" spans="1:13" x14ac:dyDescent="0.3">
      <c r="A17" s="52"/>
      <c r="B17" s="60" t="s">
        <v>25</v>
      </c>
      <c r="C17" s="57" t="s">
        <v>15</v>
      </c>
      <c r="D17" s="18" t="s">
        <v>16</v>
      </c>
      <c r="E17" s="19">
        <v>23</v>
      </c>
      <c r="F17" s="20">
        <v>38</v>
      </c>
      <c r="G17" s="21"/>
      <c r="H17" s="21">
        <v>13</v>
      </c>
      <c r="I17" s="22">
        <f>F17*H17</f>
        <v>494</v>
      </c>
      <c r="J17" s="59">
        <v>18.5</v>
      </c>
      <c r="K17" s="59">
        <v>5250</v>
      </c>
      <c r="L17" s="61">
        <f>K17+I20</f>
        <v>11399</v>
      </c>
      <c r="M17" s="17"/>
    </row>
    <row r="18" spans="1:13" x14ac:dyDescent="0.3">
      <c r="A18" s="52"/>
      <c r="B18" s="54"/>
      <c r="C18" s="57"/>
      <c r="D18" s="18" t="s">
        <v>17</v>
      </c>
      <c r="E18" s="19">
        <v>24</v>
      </c>
      <c r="F18" s="20">
        <v>40</v>
      </c>
      <c r="G18" s="21"/>
      <c r="H18" s="21">
        <v>13</v>
      </c>
      <c r="I18" s="22">
        <f>F18*H18</f>
        <v>520</v>
      </c>
      <c r="J18" s="59"/>
      <c r="K18" s="59"/>
      <c r="L18" s="61"/>
      <c r="M18" s="17"/>
    </row>
    <row r="19" spans="1:13" x14ac:dyDescent="0.3">
      <c r="A19" s="52"/>
      <c r="B19" s="55"/>
      <c r="C19" s="57"/>
      <c r="D19" s="18" t="s">
        <v>18</v>
      </c>
      <c r="E19" s="19">
        <v>217</v>
      </c>
      <c r="F19" s="20">
        <v>395</v>
      </c>
      <c r="G19" s="21"/>
      <c r="H19" s="21">
        <v>13</v>
      </c>
      <c r="I19" s="22">
        <f>F19*H19</f>
        <v>5135</v>
      </c>
      <c r="J19" s="59"/>
      <c r="K19" s="59"/>
      <c r="L19" s="61"/>
      <c r="M19" s="17"/>
    </row>
    <row r="20" spans="1:13" x14ac:dyDescent="0.3">
      <c r="A20" s="52"/>
      <c r="B20" s="23" t="s">
        <v>19</v>
      </c>
      <c r="C20" s="23"/>
      <c r="D20" s="23"/>
      <c r="E20" s="24">
        <f>SUM(E17:E19)</f>
        <v>264</v>
      </c>
      <c r="F20" s="25">
        <f>SUM(F17:F19)</f>
        <v>473</v>
      </c>
      <c r="G20" s="21"/>
      <c r="H20" s="21"/>
      <c r="I20" s="26">
        <f>SUM(I17:I19)</f>
        <v>6149</v>
      </c>
      <c r="J20" s="59"/>
      <c r="K20" s="59"/>
      <c r="L20" s="61"/>
      <c r="M20" s="17">
        <f>K17/F20</f>
        <v>11.099365750528541</v>
      </c>
    </row>
    <row r="21" spans="1:13" x14ac:dyDescent="0.3">
      <c r="A21" s="52"/>
      <c r="B21" s="65" t="s">
        <v>26</v>
      </c>
      <c r="C21" s="27" t="s">
        <v>27</v>
      </c>
      <c r="D21" s="18" t="s">
        <v>16</v>
      </c>
      <c r="E21" s="28">
        <v>1</v>
      </c>
      <c r="F21" s="20">
        <v>2</v>
      </c>
      <c r="G21" s="29"/>
      <c r="H21" s="30">
        <v>14</v>
      </c>
      <c r="I21" s="31">
        <f>F21*H21</f>
        <v>28</v>
      </c>
      <c r="J21" s="59">
        <v>18.5</v>
      </c>
      <c r="K21" s="59">
        <v>320</v>
      </c>
      <c r="L21" s="61">
        <f>K21+I24</f>
        <v>726</v>
      </c>
      <c r="M21" s="17"/>
    </row>
    <row r="22" spans="1:13" x14ac:dyDescent="0.3">
      <c r="A22" s="52"/>
      <c r="B22" s="65"/>
      <c r="C22" s="18" t="s">
        <v>27</v>
      </c>
      <c r="D22" s="18" t="s">
        <v>18</v>
      </c>
      <c r="E22" s="28">
        <v>13</v>
      </c>
      <c r="F22" s="20">
        <v>24</v>
      </c>
      <c r="G22" s="29"/>
      <c r="H22" s="30">
        <v>14</v>
      </c>
      <c r="I22" s="31">
        <f>F22*H22</f>
        <v>336</v>
      </c>
      <c r="J22" s="59"/>
      <c r="K22" s="59"/>
      <c r="L22" s="61"/>
      <c r="M22" s="17"/>
    </row>
    <row r="23" spans="1:13" x14ac:dyDescent="0.3">
      <c r="A23" s="52"/>
      <c r="B23" s="65"/>
      <c r="C23" s="18" t="s">
        <v>21</v>
      </c>
      <c r="D23" s="18" t="s">
        <v>18</v>
      </c>
      <c r="E23" s="19">
        <v>2</v>
      </c>
      <c r="F23" s="20">
        <v>3</v>
      </c>
      <c r="G23" s="21"/>
      <c r="H23" s="21">
        <v>14</v>
      </c>
      <c r="I23" s="22">
        <f>F23*H23</f>
        <v>42</v>
      </c>
      <c r="J23" s="59"/>
      <c r="K23" s="59"/>
      <c r="L23" s="61"/>
      <c r="M23" s="17"/>
    </row>
    <row r="24" spans="1:13" x14ac:dyDescent="0.3">
      <c r="A24" s="52"/>
      <c r="B24" s="23" t="s">
        <v>19</v>
      </c>
      <c r="C24" s="23"/>
      <c r="D24" s="23"/>
      <c r="E24" s="24">
        <f>SUM(E21:E23)</f>
        <v>16</v>
      </c>
      <c r="F24" s="24">
        <f>SUM(F21:F23)</f>
        <v>29</v>
      </c>
      <c r="G24" s="24"/>
      <c r="H24" s="24"/>
      <c r="I24" s="36">
        <f>SUM(I21:I23)</f>
        <v>406</v>
      </c>
      <c r="J24" s="59"/>
      <c r="K24" s="59"/>
      <c r="L24" s="61"/>
      <c r="M24" s="17">
        <f>K21/F24</f>
        <v>11.03448275862069</v>
      </c>
    </row>
    <row r="25" spans="1:13" x14ac:dyDescent="0.3">
      <c r="A25" s="52"/>
      <c r="B25" s="65" t="s">
        <v>28</v>
      </c>
      <c r="C25" s="66" t="s">
        <v>15</v>
      </c>
      <c r="D25" s="18" t="s">
        <v>16</v>
      </c>
      <c r="E25" s="28">
        <v>8</v>
      </c>
      <c r="F25" s="20">
        <v>13</v>
      </c>
      <c r="G25" s="29"/>
      <c r="H25" s="30">
        <v>13</v>
      </c>
      <c r="I25" s="31">
        <f>F25*H25</f>
        <v>169</v>
      </c>
      <c r="J25" s="59">
        <v>18.5</v>
      </c>
      <c r="K25" s="59">
        <v>1090</v>
      </c>
      <c r="L25" s="61">
        <f>K25+I28</f>
        <v>2377</v>
      </c>
      <c r="M25" s="17"/>
    </row>
    <row r="26" spans="1:13" x14ac:dyDescent="0.3">
      <c r="A26" s="52"/>
      <c r="B26" s="65"/>
      <c r="C26" s="66"/>
      <c r="D26" s="18" t="s">
        <v>17</v>
      </c>
      <c r="E26" s="28">
        <v>1</v>
      </c>
      <c r="F26" s="20">
        <v>2</v>
      </c>
      <c r="G26" s="29"/>
      <c r="H26" s="30">
        <v>13</v>
      </c>
      <c r="I26" s="31">
        <f>F26*H26</f>
        <v>26</v>
      </c>
      <c r="J26" s="59"/>
      <c r="K26" s="59"/>
      <c r="L26" s="61"/>
      <c r="M26" s="17"/>
    </row>
    <row r="27" spans="1:13" x14ac:dyDescent="0.3">
      <c r="A27" s="52"/>
      <c r="B27" s="65"/>
      <c r="C27" s="66"/>
      <c r="D27" s="18" t="s">
        <v>18</v>
      </c>
      <c r="E27" s="19">
        <v>46</v>
      </c>
      <c r="F27" s="20">
        <v>84</v>
      </c>
      <c r="G27" s="21"/>
      <c r="H27" s="21">
        <v>13</v>
      </c>
      <c r="I27" s="22">
        <f>F27*H27</f>
        <v>1092</v>
      </c>
      <c r="J27" s="59"/>
      <c r="K27" s="59"/>
      <c r="L27" s="61"/>
      <c r="M27" s="17"/>
    </row>
    <row r="28" spans="1:13" x14ac:dyDescent="0.3">
      <c r="A28" s="52"/>
      <c r="B28" s="23" t="s">
        <v>19</v>
      </c>
      <c r="C28" s="23"/>
      <c r="D28" s="23"/>
      <c r="E28" s="24">
        <f>SUM(E25:E27)</f>
        <v>55</v>
      </c>
      <c r="F28" s="24">
        <f>SUM(F25:F27)</f>
        <v>99</v>
      </c>
      <c r="G28" s="24"/>
      <c r="H28" s="24"/>
      <c r="I28" s="36">
        <f>SUM(I25:I27)</f>
        <v>1287</v>
      </c>
      <c r="J28" s="59"/>
      <c r="K28" s="59"/>
      <c r="L28" s="61"/>
      <c r="M28" s="17">
        <f>K25/F28</f>
        <v>11.01010101010101</v>
      </c>
    </row>
    <row r="29" spans="1:13" x14ac:dyDescent="0.3">
      <c r="A29" s="52"/>
      <c r="B29" s="65" t="s">
        <v>29</v>
      </c>
      <c r="C29" s="66" t="s">
        <v>15</v>
      </c>
      <c r="D29" s="18" t="s">
        <v>16</v>
      </c>
      <c r="E29" s="28">
        <v>7</v>
      </c>
      <c r="F29" s="20">
        <v>12</v>
      </c>
      <c r="G29" s="29"/>
      <c r="H29" s="30">
        <v>13</v>
      </c>
      <c r="I29" s="31">
        <f>F29*H29</f>
        <v>156</v>
      </c>
      <c r="J29" s="59">
        <v>18.5</v>
      </c>
      <c r="K29" s="59">
        <v>815</v>
      </c>
      <c r="L29" s="61">
        <f>K29+I32</f>
        <v>1777</v>
      </c>
      <c r="M29" s="17"/>
    </row>
    <row r="30" spans="1:13" x14ac:dyDescent="0.3">
      <c r="A30" s="52"/>
      <c r="B30" s="65"/>
      <c r="C30" s="66"/>
      <c r="D30" s="18" t="s">
        <v>17</v>
      </c>
      <c r="E30" s="28">
        <v>1</v>
      </c>
      <c r="F30" s="20">
        <v>2</v>
      </c>
      <c r="G30" s="29"/>
      <c r="H30" s="30">
        <v>13</v>
      </c>
      <c r="I30" s="31">
        <f>F30*H30</f>
        <v>26</v>
      </c>
      <c r="J30" s="59"/>
      <c r="K30" s="59"/>
      <c r="L30" s="61"/>
      <c r="M30" s="17"/>
    </row>
    <row r="31" spans="1:13" x14ac:dyDescent="0.3">
      <c r="A31" s="52"/>
      <c r="B31" s="65"/>
      <c r="C31" s="66"/>
      <c r="D31" s="18" t="s">
        <v>18</v>
      </c>
      <c r="E31" s="19">
        <v>33</v>
      </c>
      <c r="F31" s="20">
        <v>60</v>
      </c>
      <c r="G31" s="21"/>
      <c r="H31" s="21">
        <v>13</v>
      </c>
      <c r="I31" s="22">
        <f>F31*H31</f>
        <v>780</v>
      </c>
      <c r="J31" s="59"/>
      <c r="K31" s="59"/>
      <c r="L31" s="61"/>
      <c r="M31" s="17"/>
    </row>
    <row r="32" spans="1:13" x14ac:dyDescent="0.3">
      <c r="A32" s="52"/>
      <c r="B32" s="23" t="s">
        <v>19</v>
      </c>
      <c r="C32" s="23"/>
      <c r="D32" s="23"/>
      <c r="E32" s="24">
        <f>SUM(E29:E31)</f>
        <v>41</v>
      </c>
      <c r="F32" s="24">
        <f>SUM(F29:F31)</f>
        <v>74</v>
      </c>
      <c r="G32" s="24"/>
      <c r="H32" s="24"/>
      <c r="I32" s="36">
        <f>SUM(I29:I31)</f>
        <v>962</v>
      </c>
      <c r="J32" s="59"/>
      <c r="K32" s="59"/>
      <c r="L32" s="61"/>
      <c r="M32" s="17">
        <f>K29/F32</f>
        <v>11.013513513513514</v>
      </c>
    </row>
    <row r="33" spans="1:13" x14ac:dyDescent="0.3">
      <c r="A33" s="52"/>
      <c r="B33" s="60" t="s">
        <v>30</v>
      </c>
      <c r="C33" s="57" t="s">
        <v>15</v>
      </c>
      <c r="D33" s="18" t="s">
        <v>16</v>
      </c>
      <c r="E33" s="19">
        <v>13</v>
      </c>
      <c r="F33" s="20">
        <v>22</v>
      </c>
      <c r="G33" s="21"/>
      <c r="H33" s="21">
        <v>13</v>
      </c>
      <c r="I33" s="22">
        <f>F33*H33</f>
        <v>286</v>
      </c>
      <c r="J33" s="59">
        <v>18.5</v>
      </c>
      <c r="K33" s="59">
        <v>2100</v>
      </c>
      <c r="L33" s="61">
        <f>K33+I37</f>
        <v>4583</v>
      </c>
      <c r="M33" s="17"/>
    </row>
    <row r="34" spans="1:13" x14ac:dyDescent="0.3">
      <c r="A34" s="52"/>
      <c r="B34" s="54"/>
      <c r="C34" s="57"/>
      <c r="D34" s="18" t="s">
        <v>17</v>
      </c>
      <c r="E34" s="19">
        <v>8</v>
      </c>
      <c r="F34" s="20">
        <v>13</v>
      </c>
      <c r="G34" s="21"/>
      <c r="H34" s="21">
        <v>13</v>
      </c>
      <c r="I34" s="22">
        <f>F34*H34</f>
        <v>169</v>
      </c>
      <c r="J34" s="59"/>
      <c r="K34" s="59"/>
      <c r="L34" s="61"/>
      <c r="M34" s="17"/>
    </row>
    <row r="35" spans="1:13" x14ac:dyDescent="0.3">
      <c r="A35" s="52"/>
      <c r="B35" s="54"/>
      <c r="C35" s="57"/>
      <c r="D35" s="18" t="s">
        <v>18</v>
      </c>
      <c r="E35" s="19">
        <v>77</v>
      </c>
      <c r="F35" s="20">
        <v>140</v>
      </c>
      <c r="G35" s="21"/>
      <c r="H35" s="21">
        <v>13</v>
      </c>
      <c r="I35" s="22">
        <f>F35*H35</f>
        <v>1820</v>
      </c>
      <c r="J35" s="59"/>
      <c r="K35" s="59"/>
      <c r="L35" s="61"/>
      <c r="M35" s="17"/>
    </row>
    <row r="36" spans="1:13" x14ac:dyDescent="0.3">
      <c r="A36" s="52"/>
      <c r="B36" s="55"/>
      <c r="C36" s="18" t="s">
        <v>22</v>
      </c>
      <c r="D36" s="18" t="s">
        <v>18</v>
      </c>
      <c r="E36" s="19">
        <v>9</v>
      </c>
      <c r="F36" s="20">
        <v>16</v>
      </c>
      <c r="G36" s="21"/>
      <c r="H36" s="21">
        <v>13</v>
      </c>
      <c r="I36" s="22">
        <f>F36*H36</f>
        <v>208</v>
      </c>
      <c r="J36" s="59"/>
      <c r="K36" s="59"/>
      <c r="L36" s="61"/>
      <c r="M36" s="17"/>
    </row>
    <row r="37" spans="1:13" x14ac:dyDescent="0.3">
      <c r="A37" s="52"/>
      <c r="B37" s="23" t="s">
        <v>19</v>
      </c>
      <c r="C37" s="23"/>
      <c r="D37" s="23"/>
      <c r="E37" s="24">
        <f>SUM(E33:E36)</f>
        <v>107</v>
      </c>
      <c r="F37" s="25">
        <f>SUM(F33:F36)</f>
        <v>191</v>
      </c>
      <c r="G37" s="21"/>
      <c r="H37" s="21"/>
      <c r="I37" s="26">
        <f>SUM(I33:I36)</f>
        <v>2483</v>
      </c>
      <c r="J37" s="59"/>
      <c r="K37" s="59"/>
      <c r="L37" s="61"/>
      <c r="M37" s="17">
        <f>K33/F37</f>
        <v>10.99476439790576</v>
      </c>
    </row>
    <row r="38" spans="1:13" x14ac:dyDescent="0.3">
      <c r="A38" s="52"/>
      <c r="B38" s="60" t="s">
        <v>31</v>
      </c>
      <c r="C38" s="57" t="s">
        <v>15</v>
      </c>
      <c r="D38" s="18" t="s">
        <v>16</v>
      </c>
      <c r="E38" s="19">
        <v>10</v>
      </c>
      <c r="F38" s="20">
        <v>17</v>
      </c>
      <c r="G38" s="21"/>
      <c r="H38" s="21">
        <v>13</v>
      </c>
      <c r="I38" s="22">
        <f>F38*H38</f>
        <v>221</v>
      </c>
      <c r="J38" s="59">
        <v>18.5</v>
      </c>
      <c r="K38" s="59">
        <v>1320</v>
      </c>
      <c r="L38" s="61">
        <f>K38+I41</f>
        <v>2880</v>
      </c>
      <c r="M38" s="17"/>
    </row>
    <row r="39" spans="1:13" x14ac:dyDescent="0.3">
      <c r="A39" s="52"/>
      <c r="B39" s="54"/>
      <c r="C39" s="57"/>
      <c r="D39" s="18" t="s">
        <v>17</v>
      </c>
      <c r="E39" s="19">
        <v>6</v>
      </c>
      <c r="F39" s="20">
        <v>10</v>
      </c>
      <c r="G39" s="21"/>
      <c r="H39" s="21">
        <v>13</v>
      </c>
      <c r="I39" s="22">
        <f>F39*H39</f>
        <v>130</v>
      </c>
      <c r="J39" s="59"/>
      <c r="K39" s="59"/>
      <c r="L39" s="61"/>
      <c r="M39" s="17"/>
    </row>
    <row r="40" spans="1:13" x14ac:dyDescent="0.3">
      <c r="A40" s="52"/>
      <c r="B40" s="55"/>
      <c r="C40" s="57"/>
      <c r="D40" s="18" t="s">
        <v>18</v>
      </c>
      <c r="E40" s="19">
        <v>51</v>
      </c>
      <c r="F40" s="20">
        <v>93</v>
      </c>
      <c r="G40" s="21"/>
      <c r="H40" s="21">
        <v>13</v>
      </c>
      <c r="I40" s="22">
        <f>F40*H40</f>
        <v>1209</v>
      </c>
      <c r="J40" s="59"/>
      <c r="K40" s="59"/>
      <c r="L40" s="61"/>
      <c r="M40" s="17"/>
    </row>
    <row r="41" spans="1:13" x14ac:dyDescent="0.3">
      <c r="A41" s="52"/>
      <c r="B41" s="23" t="s">
        <v>19</v>
      </c>
      <c r="C41" s="23"/>
      <c r="D41" s="23"/>
      <c r="E41" s="24">
        <f>SUM(E38:E40)</f>
        <v>67</v>
      </c>
      <c r="F41" s="25">
        <f>SUM(F38:F40)</f>
        <v>120</v>
      </c>
      <c r="G41" s="21"/>
      <c r="H41" s="21"/>
      <c r="I41" s="26">
        <f>SUM(I38:I40)</f>
        <v>1560</v>
      </c>
      <c r="J41" s="59"/>
      <c r="K41" s="59"/>
      <c r="L41" s="61"/>
      <c r="M41" s="17">
        <f>K38/F41</f>
        <v>11</v>
      </c>
    </row>
    <row r="42" spans="1:13" x14ac:dyDescent="0.3">
      <c r="A42" s="52"/>
      <c r="B42" s="60" t="s">
        <v>32</v>
      </c>
      <c r="C42" s="57" t="s">
        <v>22</v>
      </c>
      <c r="D42" s="18" t="s">
        <v>16</v>
      </c>
      <c r="E42" s="19">
        <v>1</v>
      </c>
      <c r="F42" s="20">
        <v>2</v>
      </c>
      <c r="G42" s="21"/>
      <c r="H42" s="21">
        <v>14</v>
      </c>
      <c r="I42" s="22">
        <f>F42*H42</f>
        <v>28</v>
      </c>
      <c r="J42" s="59">
        <v>22</v>
      </c>
      <c r="K42" s="59">
        <v>640</v>
      </c>
      <c r="L42" s="61">
        <f>K42+I46</f>
        <v>1452</v>
      </c>
      <c r="M42" s="17"/>
    </row>
    <row r="43" spans="1:13" x14ac:dyDescent="0.3">
      <c r="A43" s="52"/>
      <c r="B43" s="54"/>
      <c r="C43" s="57"/>
      <c r="D43" s="18" t="s">
        <v>17</v>
      </c>
      <c r="E43" s="19">
        <v>4</v>
      </c>
      <c r="F43" s="20">
        <v>7</v>
      </c>
      <c r="G43" s="21"/>
      <c r="H43" s="21">
        <v>14</v>
      </c>
      <c r="I43" s="22">
        <f>F43*H43</f>
        <v>98</v>
      </c>
      <c r="J43" s="59"/>
      <c r="K43" s="59"/>
      <c r="L43" s="61"/>
      <c r="M43" s="17"/>
    </row>
    <row r="44" spans="1:13" x14ac:dyDescent="0.3">
      <c r="A44" s="52"/>
      <c r="B44" s="54"/>
      <c r="C44" s="57"/>
      <c r="D44" s="18" t="s">
        <v>33</v>
      </c>
      <c r="E44" s="19">
        <v>1</v>
      </c>
      <c r="F44" s="20">
        <v>2</v>
      </c>
      <c r="G44" s="21"/>
      <c r="H44" s="21">
        <v>14</v>
      </c>
      <c r="I44" s="22">
        <f>F44*H44</f>
        <v>28</v>
      </c>
      <c r="J44" s="59"/>
      <c r="K44" s="59"/>
      <c r="L44" s="61"/>
      <c r="M44" s="17"/>
    </row>
    <row r="45" spans="1:13" x14ac:dyDescent="0.3">
      <c r="A45" s="52"/>
      <c r="B45" s="55"/>
      <c r="C45" s="57"/>
      <c r="D45" s="18" t="s">
        <v>18</v>
      </c>
      <c r="E45" s="19">
        <v>26</v>
      </c>
      <c r="F45" s="20">
        <v>47</v>
      </c>
      <c r="G45" s="21"/>
      <c r="H45" s="21">
        <v>14</v>
      </c>
      <c r="I45" s="22">
        <f>F45*H45</f>
        <v>658</v>
      </c>
      <c r="J45" s="59"/>
      <c r="K45" s="59"/>
      <c r="L45" s="61"/>
      <c r="M45" s="17"/>
    </row>
    <row r="46" spans="1:13" x14ac:dyDescent="0.3">
      <c r="A46" s="52"/>
      <c r="B46" s="23" t="s">
        <v>19</v>
      </c>
      <c r="C46" s="23"/>
      <c r="D46" s="23"/>
      <c r="E46" s="24">
        <f>SUM(E42:E45)</f>
        <v>32</v>
      </c>
      <c r="F46" s="25">
        <f>SUM(F42:F45)</f>
        <v>58</v>
      </c>
      <c r="G46" s="21"/>
      <c r="H46" s="21"/>
      <c r="I46" s="26">
        <f>SUM(I42:I45)</f>
        <v>812</v>
      </c>
      <c r="J46" s="59"/>
      <c r="K46" s="59"/>
      <c r="L46" s="61"/>
      <c r="M46" s="17">
        <f>K42/F46</f>
        <v>11.03448275862069</v>
      </c>
    </row>
    <row r="47" spans="1:13" x14ac:dyDescent="0.3">
      <c r="A47" s="52"/>
      <c r="B47" s="24" t="s">
        <v>34</v>
      </c>
      <c r="C47" s="27" t="s">
        <v>27</v>
      </c>
      <c r="D47" s="28" t="s">
        <v>18</v>
      </c>
      <c r="E47" s="28">
        <v>4</v>
      </c>
      <c r="F47" s="20">
        <v>7</v>
      </c>
      <c r="G47" s="29"/>
      <c r="H47" s="30">
        <v>14</v>
      </c>
      <c r="I47" s="31">
        <f>F47*H47</f>
        <v>98</v>
      </c>
      <c r="J47" s="59">
        <v>18.5</v>
      </c>
      <c r="K47" s="59">
        <v>80</v>
      </c>
      <c r="L47" s="61">
        <f>K47+I48</f>
        <v>178</v>
      </c>
      <c r="M47" s="17"/>
    </row>
    <row r="48" spans="1:13" x14ac:dyDescent="0.3">
      <c r="A48" s="52"/>
      <c r="B48" s="33" t="s">
        <v>19</v>
      </c>
      <c r="C48" s="33"/>
      <c r="D48" s="33"/>
      <c r="E48" s="24">
        <f>SUM(E47:E47)</f>
        <v>4</v>
      </c>
      <c r="F48" s="25">
        <f>SUM(F47:F47)</f>
        <v>7</v>
      </c>
      <c r="G48" s="29"/>
      <c r="H48" s="30"/>
      <c r="I48" s="34">
        <f>SUM(I47:I47)</f>
        <v>98</v>
      </c>
      <c r="J48" s="59"/>
      <c r="K48" s="59"/>
      <c r="L48" s="61"/>
      <c r="M48" s="17">
        <f>K47/F48</f>
        <v>11.428571428571429</v>
      </c>
    </row>
    <row r="49" spans="1:13" x14ac:dyDescent="0.3">
      <c r="A49" s="52"/>
      <c r="B49" s="65" t="s">
        <v>35</v>
      </c>
      <c r="C49" s="66" t="s">
        <v>27</v>
      </c>
      <c r="D49" s="18" t="s">
        <v>16</v>
      </c>
      <c r="E49" s="28">
        <v>5</v>
      </c>
      <c r="F49" s="20">
        <v>8</v>
      </c>
      <c r="G49" s="29"/>
      <c r="H49" s="30">
        <v>14</v>
      </c>
      <c r="I49" s="31">
        <f>F49*H49</f>
        <v>112</v>
      </c>
      <c r="J49" s="59">
        <v>18.5</v>
      </c>
      <c r="K49" s="59">
        <v>1090</v>
      </c>
      <c r="L49" s="61">
        <f>K49+I52</f>
        <v>2476</v>
      </c>
      <c r="M49" s="17"/>
    </row>
    <row r="50" spans="1:13" x14ac:dyDescent="0.3">
      <c r="A50" s="52"/>
      <c r="B50" s="65"/>
      <c r="C50" s="66"/>
      <c r="D50" s="18" t="s">
        <v>17</v>
      </c>
      <c r="E50" s="28">
        <v>1</v>
      </c>
      <c r="F50" s="20">
        <v>2</v>
      </c>
      <c r="G50" s="29"/>
      <c r="H50" s="30">
        <v>14</v>
      </c>
      <c r="I50" s="31">
        <f>F50*H50</f>
        <v>28</v>
      </c>
      <c r="J50" s="59"/>
      <c r="K50" s="59"/>
      <c r="L50" s="61"/>
      <c r="M50" s="17"/>
    </row>
    <row r="51" spans="1:13" x14ac:dyDescent="0.3">
      <c r="A51" s="52"/>
      <c r="B51" s="65"/>
      <c r="C51" s="66"/>
      <c r="D51" s="18" t="s">
        <v>18</v>
      </c>
      <c r="E51" s="19">
        <v>49</v>
      </c>
      <c r="F51" s="20">
        <v>89</v>
      </c>
      <c r="G51" s="21"/>
      <c r="H51" s="21">
        <v>14</v>
      </c>
      <c r="I51" s="22">
        <f>F51*H51</f>
        <v>1246</v>
      </c>
      <c r="J51" s="59"/>
      <c r="K51" s="59"/>
      <c r="L51" s="61"/>
      <c r="M51" s="17"/>
    </row>
    <row r="52" spans="1:13" x14ac:dyDescent="0.3">
      <c r="A52" s="52"/>
      <c r="B52" s="23" t="s">
        <v>19</v>
      </c>
      <c r="C52" s="23"/>
      <c r="D52" s="23"/>
      <c r="E52" s="24">
        <f>SUM(E49:E51)</f>
        <v>55</v>
      </c>
      <c r="F52" s="24">
        <f>SUM(F49:F51)</f>
        <v>99</v>
      </c>
      <c r="G52" s="24"/>
      <c r="H52" s="24"/>
      <c r="I52" s="36">
        <f>SUM(I49:I51)</f>
        <v>1386</v>
      </c>
      <c r="J52" s="59"/>
      <c r="K52" s="59"/>
      <c r="L52" s="61"/>
      <c r="M52" s="17">
        <f>K49/F52</f>
        <v>11.01010101010101</v>
      </c>
    </row>
    <row r="53" spans="1:13" x14ac:dyDescent="0.3">
      <c r="A53" s="52"/>
      <c r="B53" s="67" t="s">
        <v>36</v>
      </c>
      <c r="C53" s="57" t="s">
        <v>15</v>
      </c>
      <c r="D53" s="18" t="s">
        <v>37</v>
      </c>
      <c r="E53" s="19">
        <v>26</v>
      </c>
      <c r="F53" s="20">
        <v>0</v>
      </c>
      <c r="G53" s="21">
        <v>23</v>
      </c>
      <c r="H53" s="21"/>
      <c r="I53" s="22">
        <f>E53*G53</f>
        <v>598</v>
      </c>
      <c r="J53" s="59">
        <v>18.5</v>
      </c>
      <c r="K53" s="59">
        <v>7205</v>
      </c>
      <c r="L53" s="61">
        <f>K53+I57</f>
        <v>16318</v>
      </c>
      <c r="M53" s="17"/>
    </row>
    <row r="54" spans="1:13" x14ac:dyDescent="0.3">
      <c r="A54" s="52"/>
      <c r="B54" s="67"/>
      <c r="C54" s="57"/>
      <c r="D54" s="18" t="s">
        <v>16</v>
      </c>
      <c r="E54" s="19">
        <v>32</v>
      </c>
      <c r="F54" s="20">
        <v>53</v>
      </c>
      <c r="G54" s="21"/>
      <c r="H54" s="21">
        <v>13</v>
      </c>
      <c r="I54" s="22">
        <f>F54*H54</f>
        <v>689</v>
      </c>
      <c r="J54" s="59"/>
      <c r="K54" s="59"/>
      <c r="L54" s="61"/>
      <c r="M54" s="17"/>
    </row>
    <row r="55" spans="1:13" x14ac:dyDescent="0.3">
      <c r="A55" s="52"/>
      <c r="B55" s="67"/>
      <c r="C55" s="57"/>
      <c r="D55" s="18" t="s">
        <v>17</v>
      </c>
      <c r="E55" s="19">
        <v>21</v>
      </c>
      <c r="F55" s="20">
        <v>35</v>
      </c>
      <c r="G55" s="21"/>
      <c r="H55" s="21">
        <v>13</v>
      </c>
      <c r="I55" s="22">
        <f>F55*H55</f>
        <v>455</v>
      </c>
      <c r="J55" s="59"/>
      <c r="K55" s="59"/>
      <c r="L55" s="61"/>
      <c r="M55" s="17"/>
    </row>
    <row r="56" spans="1:13" x14ac:dyDescent="0.3">
      <c r="A56" s="52"/>
      <c r="B56" s="67"/>
      <c r="C56" s="57"/>
      <c r="D56" s="18" t="s">
        <v>18</v>
      </c>
      <c r="E56" s="19">
        <v>312</v>
      </c>
      <c r="F56" s="20">
        <v>567</v>
      </c>
      <c r="G56" s="21"/>
      <c r="H56" s="21">
        <v>13</v>
      </c>
      <c r="I56" s="22">
        <f>F56*H56</f>
        <v>7371</v>
      </c>
      <c r="J56" s="59"/>
      <c r="K56" s="59"/>
      <c r="L56" s="61"/>
      <c r="M56" s="17"/>
    </row>
    <row r="57" spans="1:13" x14ac:dyDescent="0.3">
      <c r="A57" s="52"/>
      <c r="B57" s="23" t="s">
        <v>19</v>
      </c>
      <c r="C57" s="23"/>
      <c r="D57" s="23"/>
      <c r="E57" s="24">
        <f>SUM(E53:E56)</f>
        <v>391</v>
      </c>
      <c r="F57" s="25">
        <f>SUM(F53:F56)</f>
        <v>655</v>
      </c>
      <c r="G57" s="21"/>
      <c r="H57" s="21"/>
      <c r="I57" s="26">
        <f>SUM(I53:I56)</f>
        <v>9113</v>
      </c>
      <c r="J57" s="59"/>
      <c r="K57" s="59"/>
      <c r="L57" s="61"/>
      <c r="M57" s="17">
        <f>K53/F57</f>
        <v>11</v>
      </c>
    </row>
    <row r="58" spans="1:13" x14ac:dyDescent="0.3">
      <c r="A58" s="52"/>
      <c r="B58" s="67" t="s">
        <v>38</v>
      </c>
      <c r="C58" s="57" t="s">
        <v>22</v>
      </c>
      <c r="D58" s="18" t="s">
        <v>17</v>
      </c>
      <c r="E58" s="19">
        <v>9</v>
      </c>
      <c r="F58" s="20">
        <v>15</v>
      </c>
      <c r="G58" s="21"/>
      <c r="H58" s="21">
        <v>14</v>
      </c>
      <c r="I58" s="22">
        <f>F58*H58</f>
        <v>210</v>
      </c>
      <c r="J58" s="59">
        <v>22</v>
      </c>
      <c r="K58" s="59">
        <v>1725</v>
      </c>
      <c r="L58" s="61">
        <f>K58+I61</f>
        <v>4147</v>
      </c>
      <c r="M58" s="17"/>
    </row>
    <row r="59" spans="1:13" x14ac:dyDescent="0.3">
      <c r="A59" s="52"/>
      <c r="B59" s="67"/>
      <c r="C59" s="57"/>
      <c r="D59" s="18" t="s">
        <v>33</v>
      </c>
      <c r="E59" s="19">
        <v>3</v>
      </c>
      <c r="F59" s="20">
        <v>5</v>
      </c>
      <c r="G59" s="21"/>
      <c r="H59" s="21">
        <v>14</v>
      </c>
      <c r="I59" s="22">
        <f>F59*H59</f>
        <v>70</v>
      </c>
      <c r="J59" s="59"/>
      <c r="K59" s="59"/>
      <c r="L59" s="61"/>
      <c r="M59" s="17"/>
    </row>
    <row r="60" spans="1:13" x14ac:dyDescent="0.3">
      <c r="A60" s="52"/>
      <c r="B60" s="67"/>
      <c r="C60" s="57"/>
      <c r="D60" s="18" t="s">
        <v>18</v>
      </c>
      <c r="E60" s="19">
        <v>84</v>
      </c>
      <c r="F60" s="20">
        <v>153</v>
      </c>
      <c r="G60" s="21"/>
      <c r="H60" s="21">
        <v>14</v>
      </c>
      <c r="I60" s="22">
        <f>F60*H60</f>
        <v>2142</v>
      </c>
      <c r="J60" s="59"/>
      <c r="K60" s="59"/>
      <c r="L60" s="61"/>
      <c r="M60" s="17"/>
    </row>
    <row r="61" spans="1:13" x14ac:dyDescent="0.3">
      <c r="A61" s="52"/>
      <c r="B61" s="23" t="s">
        <v>19</v>
      </c>
      <c r="C61" s="23"/>
      <c r="D61" s="23"/>
      <c r="E61" s="24">
        <f>SUM(E58:E60)</f>
        <v>96</v>
      </c>
      <c r="F61" s="24">
        <f>SUM(F58:F60)</f>
        <v>173</v>
      </c>
      <c r="G61" s="24"/>
      <c r="H61" s="24"/>
      <c r="I61" s="36">
        <f>SUM(I58:I60)</f>
        <v>2422</v>
      </c>
      <c r="J61" s="59"/>
      <c r="K61" s="59"/>
      <c r="L61" s="61"/>
      <c r="M61" s="17">
        <f>K58/F61</f>
        <v>9.9710982658959537</v>
      </c>
    </row>
    <row r="62" spans="1:13" x14ac:dyDescent="0.3">
      <c r="A62" s="53"/>
      <c r="B62" s="68" t="s">
        <v>39</v>
      </c>
      <c r="C62" s="69"/>
      <c r="D62" s="70"/>
      <c r="E62" s="24">
        <f>SUM(E61,E57,E52,E48,E46,E41,E37,E32,E28,E24,E20,E16,E11,E8)</f>
        <v>1733</v>
      </c>
      <c r="F62" s="24">
        <f>SUM(F61,F57,F52,F48,F46,F41,F37,F32,F28,F24,F20,F16,F11,F8)</f>
        <v>3065</v>
      </c>
      <c r="G62" s="24"/>
      <c r="H62" s="24"/>
      <c r="I62" s="37">
        <f>SUM(I61,I57,I52,I48,I46,I41,I37,I32,I28,I24,I20,I16,I11,I8)</f>
        <v>41109</v>
      </c>
      <c r="J62" s="38"/>
      <c r="K62" s="39">
        <f>SUM(K58+K53+K49+K47+K42+K38+K33+K29+K25+K21+K17+K12+K5+K9)</f>
        <v>33665</v>
      </c>
      <c r="L62" s="40">
        <f>K62+I62</f>
        <v>74774</v>
      </c>
      <c r="M62" s="17">
        <f>K62/F62</f>
        <v>10.9836867862969</v>
      </c>
    </row>
    <row r="65" spans="5:8" x14ac:dyDescent="0.3">
      <c r="E65" t="s">
        <v>22</v>
      </c>
      <c r="F65" s="82" t="s">
        <v>72</v>
      </c>
      <c r="G65">
        <v>104</v>
      </c>
      <c r="H65" t="s">
        <v>73</v>
      </c>
    </row>
    <row r="66" spans="5:8" x14ac:dyDescent="0.3">
      <c r="E66" t="s">
        <v>74</v>
      </c>
      <c r="F66" s="82" t="s">
        <v>72</v>
      </c>
      <c r="G66">
        <v>1700</v>
      </c>
      <c r="H66" t="s">
        <v>73</v>
      </c>
    </row>
    <row r="67" spans="5:8" x14ac:dyDescent="0.3">
      <c r="E67" s="83" t="s">
        <v>75</v>
      </c>
      <c r="F67" s="83"/>
      <c r="G67" s="82">
        <f>SUM(G65:G66)</f>
        <v>1804</v>
      </c>
      <c r="H67" t="s">
        <v>73</v>
      </c>
    </row>
  </sheetData>
  <mergeCells count="71">
    <mergeCell ref="L58:L61"/>
    <mergeCell ref="E67:F67"/>
    <mergeCell ref="B62:D62"/>
    <mergeCell ref="B49:B51"/>
    <mergeCell ref="C49:C51"/>
    <mergeCell ref="J49:J52"/>
    <mergeCell ref="K49:K52"/>
    <mergeCell ref="B58:B60"/>
    <mergeCell ref="C58:C60"/>
    <mergeCell ref="J58:J61"/>
    <mergeCell ref="K58:K61"/>
    <mergeCell ref="K42:K46"/>
    <mergeCell ref="L42:L46"/>
    <mergeCell ref="L49:L52"/>
    <mergeCell ref="B53:B56"/>
    <mergeCell ref="C53:C56"/>
    <mergeCell ref="J53:J57"/>
    <mergeCell ref="K53:K57"/>
    <mergeCell ref="L53:L57"/>
    <mergeCell ref="J47:J48"/>
    <mergeCell ref="K47:K48"/>
    <mergeCell ref="L47:L48"/>
    <mergeCell ref="B33:B36"/>
    <mergeCell ref="C33:C35"/>
    <mergeCell ref="J33:J37"/>
    <mergeCell ref="K33:K37"/>
    <mergeCell ref="L33:L37"/>
    <mergeCell ref="B38:B40"/>
    <mergeCell ref="C38:C40"/>
    <mergeCell ref="J38:J41"/>
    <mergeCell ref="K38:K41"/>
    <mergeCell ref="L38:L41"/>
    <mergeCell ref="B42:B45"/>
    <mergeCell ref="C42:C45"/>
    <mergeCell ref="J42:J46"/>
    <mergeCell ref="C29:C31"/>
    <mergeCell ref="J29:J32"/>
    <mergeCell ref="K29:K32"/>
    <mergeCell ref="L29:L32"/>
    <mergeCell ref="B25:B27"/>
    <mergeCell ref="C25:C27"/>
    <mergeCell ref="J25:J28"/>
    <mergeCell ref="K25:K28"/>
    <mergeCell ref="L25:L28"/>
    <mergeCell ref="L17:L20"/>
    <mergeCell ref="B21:B23"/>
    <mergeCell ref="J21:J24"/>
    <mergeCell ref="K21:K24"/>
    <mergeCell ref="L21:L24"/>
    <mergeCell ref="L12:L16"/>
    <mergeCell ref="L5:L8"/>
    <mergeCell ref="B9:B10"/>
    <mergeCell ref="J9:J11"/>
    <mergeCell ref="K9:K11"/>
    <mergeCell ref="L9:L11"/>
    <mergeCell ref="A1:K1"/>
    <mergeCell ref="A2:K2"/>
    <mergeCell ref="A5:A62"/>
    <mergeCell ref="B5:B7"/>
    <mergeCell ref="C5:C7"/>
    <mergeCell ref="J5:J8"/>
    <mergeCell ref="K5:K8"/>
    <mergeCell ref="B17:B19"/>
    <mergeCell ref="C17:C19"/>
    <mergeCell ref="J17:J20"/>
    <mergeCell ref="B12:B15"/>
    <mergeCell ref="C12:C14"/>
    <mergeCell ref="J12:J16"/>
    <mergeCell ref="K12:K16"/>
    <mergeCell ref="K17:K20"/>
    <mergeCell ref="B29:B3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A13" sqref="A13:XFD13"/>
    </sheetView>
  </sheetViews>
  <sheetFormatPr defaultRowHeight="14.4" x14ac:dyDescent="0.3"/>
  <cols>
    <col min="1" max="1" width="30.33203125" customWidth="1"/>
    <col min="2" max="2" width="36.6640625" customWidth="1"/>
    <col min="3" max="3" width="21.88671875" customWidth="1"/>
  </cols>
  <sheetData>
    <row r="3" spans="1:3" x14ac:dyDescent="0.3">
      <c r="A3" s="71" t="s">
        <v>40</v>
      </c>
      <c r="B3" s="71"/>
      <c r="C3" s="71"/>
    </row>
    <row r="4" spans="1:3" x14ac:dyDescent="0.3">
      <c r="A4" s="71" t="s">
        <v>41</v>
      </c>
      <c r="B4" s="71"/>
      <c r="C4" s="71"/>
    </row>
    <row r="5" spans="1:3" ht="15" thickBot="1" x14ac:dyDescent="0.35">
      <c r="A5" s="41"/>
    </row>
    <row r="6" spans="1:3" ht="15" thickBot="1" x14ac:dyDescent="0.35">
      <c r="A6" s="72" t="s">
        <v>42</v>
      </c>
      <c r="B6" s="73"/>
      <c r="C6" s="74"/>
    </row>
    <row r="7" spans="1:3" ht="15" thickBot="1" x14ac:dyDescent="0.35">
      <c r="A7" s="42" t="s">
        <v>5</v>
      </c>
      <c r="B7" s="43" t="s">
        <v>43</v>
      </c>
      <c r="C7" s="43" t="s">
        <v>44</v>
      </c>
    </row>
    <row r="8" spans="1:3" ht="16.2" thickBot="1" x14ac:dyDescent="0.35">
      <c r="A8" s="44" t="s">
        <v>45</v>
      </c>
      <c r="B8" s="45" t="s">
        <v>46</v>
      </c>
      <c r="C8" s="46" t="s">
        <v>47</v>
      </c>
    </row>
    <row r="9" spans="1:3" ht="16.2" thickBot="1" x14ac:dyDescent="0.35">
      <c r="A9" s="44" t="s">
        <v>67</v>
      </c>
      <c r="B9" s="45" t="s">
        <v>68</v>
      </c>
      <c r="C9" s="46" t="s">
        <v>69</v>
      </c>
    </row>
    <row r="10" spans="1:3" ht="16.2" thickBot="1" x14ac:dyDescent="0.35">
      <c r="A10" s="44" t="s">
        <v>16</v>
      </c>
      <c r="B10" s="45" t="s">
        <v>70</v>
      </c>
      <c r="C10" s="46" t="s">
        <v>48</v>
      </c>
    </row>
    <row r="11" spans="1:3" ht="16.2" thickBot="1" x14ac:dyDescent="0.35">
      <c r="A11" s="44" t="s">
        <v>49</v>
      </c>
      <c r="B11" s="45" t="s">
        <v>70</v>
      </c>
      <c r="C11" s="46" t="s">
        <v>50</v>
      </c>
    </row>
    <row r="12" spans="1:3" ht="16.2" thickBot="1" x14ac:dyDescent="0.35">
      <c r="A12" s="44" t="s">
        <v>51</v>
      </c>
      <c r="B12" s="45" t="s">
        <v>70</v>
      </c>
      <c r="C12" s="46" t="s">
        <v>52</v>
      </c>
    </row>
    <row r="13" spans="1:3" ht="16.2" thickBot="1" x14ac:dyDescent="0.35">
      <c r="A13" s="44" t="s">
        <v>71</v>
      </c>
      <c r="B13" s="45" t="s">
        <v>70</v>
      </c>
      <c r="C13" s="46" t="s">
        <v>54</v>
      </c>
    </row>
    <row r="14" spans="1:3" ht="16.2" thickBot="1" x14ac:dyDescent="0.35">
      <c r="A14" s="44" t="s">
        <v>53</v>
      </c>
      <c r="B14" s="45" t="s">
        <v>70</v>
      </c>
      <c r="C14" s="46" t="s">
        <v>54</v>
      </c>
    </row>
  </sheetData>
  <mergeCells count="3">
    <mergeCell ref="A3:C3"/>
    <mergeCell ref="A4:C4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workbookViewId="0">
      <selection activeCell="B11" sqref="B11"/>
    </sheetView>
  </sheetViews>
  <sheetFormatPr defaultRowHeight="14.4" x14ac:dyDescent="0.3"/>
  <cols>
    <col min="1" max="1" width="12.88671875" customWidth="1"/>
    <col min="2" max="2" width="39.6640625" customWidth="1"/>
  </cols>
  <sheetData>
    <row r="3" spans="1:7" x14ac:dyDescent="0.3">
      <c r="A3" s="71" t="s">
        <v>55</v>
      </c>
      <c r="B3" s="71"/>
      <c r="C3" s="71"/>
      <c r="D3" s="71"/>
      <c r="E3" s="71"/>
      <c r="F3" s="71"/>
      <c r="G3" s="71"/>
    </row>
    <row r="4" spans="1:7" x14ac:dyDescent="0.3">
      <c r="A4" s="71" t="s">
        <v>65</v>
      </c>
      <c r="B4" s="71"/>
      <c r="C4" s="71"/>
      <c r="D4" s="71"/>
      <c r="E4" s="71"/>
      <c r="F4" s="71"/>
      <c r="G4" s="71"/>
    </row>
    <row r="5" spans="1:7" ht="15" thickBot="1" x14ac:dyDescent="0.35">
      <c r="A5" s="47"/>
    </row>
    <row r="6" spans="1:7" ht="15" thickBot="1" x14ac:dyDescent="0.35">
      <c r="A6" s="80" t="s">
        <v>56</v>
      </c>
      <c r="B6" s="80" t="s">
        <v>57</v>
      </c>
      <c r="C6" s="77" t="s">
        <v>58</v>
      </c>
      <c r="D6" s="78"/>
      <c r="E6" s="78"/>
      <c r="F6" s="79"/>
      <c r="G6" s="75" t="s">
        <v>59</v>
      </c>
    </row>
    <row r="7" spans="1:7" ht="15" thickBot="1" x14ac:dyDescent="0.35">
      <c r="A7" s="81"/>
      <c r="B7" s="81"/>
      <c r="C7" s="48" t="s">
        <v>60</v>
      </c>
      <c r="D7" s="48" t="s">
        <v>61</v>
      </c>
      <c r="E7" s="48" t="s">
        <v>62</v>
      </c>
      <c r="F7" s="48" t="s">
        <v>63</v>
      </c>
      <c r="G7" s="76"/>
    </row>
    <row r="8" spans="1:7" ht="42" thickBot="1" x14ac:dyDescent="0.35">
      <c r="A8" s="42" t="s">
        <v>66</v>
      </c>
      <c r="B8" s="49" t="s">
        <v>64</v>
      </c>
      <c r="C8" s="50"/>
      <c r="D8" s="50"/>
      <c r="E8" s="50">
        <v>353</v>
      </c>
      <c r="F8" s="50">
        <v>1380</v>
      </c>
      <c r="G8" s="43">
        <f>F8+E8</f>
        <v>1733</v>
      </c>
    </row>
  </sheetData>
  <mergeCells count="6">
    <mergeCell ref="A3:G3"/>
    <mergeCell ref="G6:G7"/>
    <mergeCell ref="C6:F6"/>
    <mergeCell ref="B6:B7"/>
    <mergeCell ref="A6:A7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2013-прил 1</vt:lpstr>
      <vt:lpstr>2013-Прил 2</vt:lpstr>
      <vt:lpstr>2013-Прил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Радев</cp:lastModifiedBy>
  <cp:lastPrinted>2020-06-11T08:42:30Z</cp:lastPrinted>
  <dcterms:created xsi:type="dcterms:W3CDTF">2020-06-11T08:40:51Z</dcterms:created>
  <dcterms:modified xsi:type="dcterms:W3CDTF">2020-07-02T12:44:51Z</dcterms:modified>
</cp:coreProperties>
</file>