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320" windowHeight="15480" activeTab="3"/>
  </bookViews>
  <sheets>
    <sheet name="каварна" sheetId="3" r:id="rId1"/>
    <sheet name="Приложение 2" sheetId="4" r:id="rId2"/>
    <sheet name="Приложение 3" sheetId="5" r:id="rId3"/>
    <sheet name="график" sheetId="6" r:id="rId4"/>
  </sheets>
  <calcPr calcId="145621"/>
</workbook>
</file>

<file path=xl/calcChain.xml><?xml version="1.0" encoding="utf-8"?>
<calcChain xmlns="http://schemas.openxmlformats.org/spreadsheetml/2006/main">
  <c r="D2" i="6" l="1"/>
  <c r="K11" i="3"/>
  <c r="K12" i="3"/>
  <c r="K10" i="3"/>
  <c r="K8" i="3"/>
  <c r="L8" i="3" s="1"/>
  <c r="K5" i="3"/>
  <c r="G8" i="5"/>
  <c r="I10" i="3"/>
  <c r="I9" i="3"/>
  <c r="L9" i="3" s="1"/>
  <c r="I8" i="3"/>
  <c r="I7" i="3"/>
  <c r="L7" i="3" s="1"/>
  <c r="I6" i="3"/>
  <c r="L6" i="3" s="1"/>
  <c r="I5" i="3"/>
  <c r="L5" i="3" s="1"/>
  <c r="I4" i="3"/>
  <c r="L4" i="3"/>
  <c r="L13" i="3" s="1"/>
  <c r="L14" i="3" s="1"/>
  <c r="F13" i="3"/>
  <c r="F14" i="3"/>
  <c r="E13" i="3"/>
  <c r="E14" i="3"/>
  <c r="I12" i="3"/>
  <c r="L12" i="3"/>
  <c r="I11" i="3"/>
  <c r="K13" i="3"/>
  <c r="K14" i="3" s="1"/>
  <c r="G16" i="3" s="1"/>
  <c r="L11" i="3"/>
  <c r="L10" i="3"/>
  <c r="I13" i="3" l="1"/>
  <c r="I14" i="3" s="1"/>
</calcChain>
</file>

<file path=xl/sharedStrings.xml><?xml version="1.0" encoding="utf-8"?>
<sst xmlns="http://schemas.openxmlformats.org/spreadsheetml/2006/main" count="74" uniqueCount="65">
  <si>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</si>
  <si>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</si>
  <si>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</si>
  <si>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</si>
  <si>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</si>
  <si>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</si>
  <si>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</si>
  <si>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</si>
  <si>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</si>
  <si>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Средна техн.дървесина</t>
  </si>
  <si>
    <t>Дърва за огрев</t>
  </si>
  <si>
    <t>Общо за отдела</t>
  </si>
  <si>
    <t>Единична цена транспортиране до тир станция лева/тон без ДДС</t>
  </si>
  <si>
    <t>Прогнозна стойност на услугата транспортиране до тир станция лева/тон без ДДС</t>
  </si>
  <si>
    <t>Прогнозна обща стойност лева без ДДС</t>
  </si>
  <si>
    <t>общо тона</t>
  </si>
  <si>
    <t>тон м3</t>
  </si>
  <si>
    <t xml:space="preserve">приложение 1 </t>
  </si>
  <si>
    <t>8/а</t>
  </si>
  <si>
    <t>акация</t>
  </si>
  <si>
    <t>Едра трупи за бичене /18-29/</t>
  </si>
  <si>
    <t>Едра техн. дървесина</t>
  </si>
  <si>
    <t>Средна трупи за бичене /15-17/</t>
  </si>
  <si>
    <t>Средна колове</t>
  </si>
  <si>
    <t>Дребна колове</t>
  </si>
  <si>
    <t>Дребна техн.дървесина</t>
  </si>
  <si>
    <t>Дърва до 10см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</si>
  <si>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</si>
  <si>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</si>
  <si>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</si>
  <si>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</si>
  <si>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Едра технологична дървесеина</t>
  </si>
  <si>
    <t xml:space="preserve">1,00м  2,00м </t>
  </si>
  <si>
    <t>над 18см</t>
  </si>
  <si>
    <t>Средна техн. дървесина</t>
  </si>
  <si>
    <t>1,00м  2,00м;</t>
  </si>
  <si>
    <t>14-18см</t>
  </si>
  <si>
    <t>Дребна техн. дървесина</t>
  </si>
  <si>
    <t>до 14см</t>
  </si>
  <si>
    <t>от 4-30см</t>
  </si>
  <si>
    <t>Дърва за огрев до 10см</t>
  </si>
  <si>
    <t>от 4-10см</t>
  </si>
  <si>
    <t>ПРИЛОЖЕНИЕ № 3</t>
  </si>
  <si>
    <t>ОБЕКТ №</t>
  </si>
  <si>
    <t>Отдел, подотдел</t>
  </si>
  <si>
    <t>OБЩО</t>
  </si>
  <si>
    <t>I</t>
  </si>
  <si>
    <t>II</t>
  </si>
  <si>
    <t>III</t>
  </si>
  <si>
    <t>IV</t>
  </si>
  <si>
    <t>Едра трупи за бичене от 18-29см</t>
  </si>
  <si>
    <t>Средна трупи за бичене 15-17см</t>
  </si>
  <si>
    <t>15-17</t>
  </si>
  <si>
    <t>8-а</t>
  </si>
  <si>
    <t xml:space="preserve">  2,00м </t>
  </si>
  <si>
    <t>от 18-29см</t>
  </si>
  <si>
    <t>1,5м; 2м; 2,5м</t>
  </si>
  <si>
    <t>до 15 см</t>
  </si>
  <si>
    <t>Срок за получаване на позволителното за сеч до:</t>
  </si>
  <si>
    <t>Краен срок за сеч:</t>
  </si>
  <si>
    <t>Краен срок за извоз до временен склад:</t>
  </si>
  <si>
    <t>Всичко за обекта</t>
  </si>
  <si>
    <t>Към договор ДД-            2022г. за извършване на дейности в ДГТ от Обект № 2202</t>
  </si>
  <si>
    <t>Към договор № ……………....за за извършване на дейности в ДГТ от Обект № 2202</t>
  </si>
  <si>
    <t>тримесечие-  -  2022 г./пл.куб.м.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</si>
</sst>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70">
    <xf numFmtId="0" fontId="0" fillId="0" borderId="0" xfId="0"/>
    <xf numFmtId="1" fontId="4" fillId="0" borderId="1" xfId="1" applyNumberFormat="1" applyFont="1" applyFill="1" applyBorder="1" applyAlignment="1" applyProtection="1">
      <alignment horizontal="center" vertical="top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 textRotation="90"/>
    </xf>
    <xf numFmtId="0" fontId="5" fillId="0" borderId="0" xfId="0" applyFont="1" applyAlignment="1">
      <alignment horizontal="center"/>
    </xf>
    <xf numFmtId="164" fontId="0" fillId="0" borderId="0" xfId="0" applyNumberFormat="1"/>
    <xf numFmtId="0" fontId="5" fillId="0" borderId="1" xfId="0" applyFont="1" applyBorder="1" applyAlignment="1"/>
    <xf numFmtId="0" fontId="8" fillId="0" borderId="0" xfId="0" applyFont="1"/>
    <xf numFmtId="164" fontId="8" fillId="0" borderId="0" xfId="0" applyNumberFormat="1" applyFont="1"/>
    <xf numFmtId="1" fontId="0" fillId="0" borderId="0" xfId="0" applyNumberFormat="1"/>
    <xf numFmtId="0" fontId="7" fillId="0" borderId="1" xfId="1" applyNumberFormat="1" applyFont="1" applyFill="1" applyBorder="1" applyAlignment="1" applyProtection="1">
      <alignment horizontal="center" vertical="center" textRotation="90"/>
    </xf>
    <xf numFmtId="0" fontId="7" fillId="0" borderId="1" xfId="1" applyNumberFormat="1" applyFont="1" applyFill="1" applyBorder="1" applyAlignment="1" applyProtection="1">
      <alignment horizontal="center" vertical="center" textRotation="90" wrapText="1"/>
    </xf>
    <xf numFmtId="0" fontId="7" fillId="0" borderId="1" xfId="0" applyNumberFormat="1" applyFont="1" applyFill="1" applyBorder="1" applyAlignment="1" applyProtection="1">
      <alignment horizontal="center" vertical="center" textRotation="90" wrapText="1"/>
    </xf>
    <xf numFmtId="2" fontId="7" fillId="0" borderId="1" xfId="0" applyNumberFormat="1" applyFont="1" applyFill="1" applyBorder="1" applyAlignment="1" applyProtection="1">
      <alignment horizontal="center" vertical="center" textRotation="90" wrapText="1"/>
    </xf>
    <xf numFmtId="0" fontId="6" fillId="0" borderId="1" xfId="0" applyFont="1" applyBorder="1" applyAlignment="1">
      <alignment horizontal="center" textRotation="90" wrapText="1"/>
    </xf>
    <xf numFmtId="1" fontId="6" fillId="0" borderId="1" xfId="0" applyNumberFormat="1" applyFont="1" applyBorder="1" applyAlignment="1">
      <alignment horizontal="center" textRotation="90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2" fontId="9" fillId="0" borderId="1" xfId="0" applyNumberFormat="1" applyFont="1" applyFill="1" applyBorder="1"/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2" fontId="5" fillId="0" borderId="1" xfId="0" applyNumberFormat="1" applyFont="1" applyBorder="1" applyAlignment="1"/>
    <xf numFmtId="2" fontId="5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right"/>
    </xf>
    <xf numFmtId="0" fontId="0" fillId="0" borderId="1" xfId="0" applyBorder="1"/>
    <xf numFmtId="0" fontId="5" fillId="0" borderId="1" xfId="0" applyFont="1" applyFill="1" applyBorder="1" applyAlignment="1"/>
    <xf numFmtId="0" fontId="3" fillId="0" borderId="1" xfId="1" applyFont="1" applyFill="1" applyBorder="1" applyAlignment="1">
      <alignment horizontal="left"/>
    </xf>
    <xf numFmtId="0" fontId="4" fillId="0" borderId="1" xfId="1" applyNumberFormat="1" applyFont="1" applyFill="1" applyBorder="1" applyAlignment="1" applyProtection="1">
      <alignment horizontal="center" vertical="top"/>
    </xf>
    <xf numFmtId="2" fontId="5" fillId="0" borderId="1" xfId="0" applyNumberFormat="1" applyFont="1" applyFill="1" applyBorder="1" applyAlignment="1"/>
    <xf numFmtId="2" fontId="5" fillId="0" borderId="1" xfId="0" applyNumberFormat="1" applyFont="1" applyFill="1" applyBorder="1" applyAlignment="1">
      <alignment horizontal="right"/>
    </xf>
    <xf numFmtId="0" fontId="3" fillId="3" borderId="1" xfId="1" applyNumberFormat="1" applyFont="1" applyFill="1" applyBorder="1" applyAlignment="1" applyProtection="1">
      <alignment vertical="top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 applyProtection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selection activeCell="J23" sqref="J23"/>
    </sheetView>
  </sheetViews>
  <sheetFormatPr defaultRowHeight="15" x14ac:dyDescent="0.25"/>
  <cols>
    <col min="1" max="1" width="7" customWidth="1"/>
    <col min="2" max="2" width="7.5703125" customWidth="1"/>
    <col min="3" max="3" width="10.140625" customWidth="1"/>
    <col min="4" max="4" width="32" customWidth="1"/>
    <col min="7" max="7" width="8.85546875" customWidth="1"/>
    <col min="8" max="8" width="8.140625" customWidth="1"/>
    <col min="9" max="9" width="8.7109375" customWidth="1"/>
    <col min="11" max="11" width="10.28515625" bestFit="1" customWidth="1"/>
    <col min="12" max="12" width="12.42578125" customWidth="1"/>
    <col min="13" max="13" width="8.85546875" customWidth="1"/>
    <col min="14" max="14" width="8.85546875" hidden="1" customWidth="1"/>
  </cols>
  <sheetData>
    <row r="1" spans="1:14" x14ac:dyDescent="0.25">
      <c r="I1" t="s">
        <v>17</v>
      </c>
    </row>
    <row r="3" spans="1:14" s="3" customFormat="1" ht="142.5" x14ac:dyDescent="0.25">
      <c r="A3" s="10" t="s">
        <v>0</v>
      </c>
      <c r="B3" s="11" t="s">
        <v>1</v>
      </c>
      <c r="C3" s="11" t="s">
        <v>2</v>
      </c>
      <c r="D3" s="10" t="s">
        <v>3</v>
      </c>
      <c r="E3" s="11" t="s">
        <v>4</v>
      </c>
      <c r="F3" s="12" t="s">
        <v>5</v>
      </c>
      <c r="G3" s="13" t="s">
        <v>6</v>
      </c>
      <c r="H3" s="13" t="s">
        <v>7</v>
      </c>
      <c r="I3" s="11" t="s">
        <v>8</v>
      </c>
      <c r="J3" s="14" t="s">
        <v>12</v>
      </c>
      <c r="K3" s="15" t="s">
        <v>13</v>
      </c>
      <c r="L3" s="15" t="s">
        <v>14</v>
      </c>
      <c r="N3" s="3" t="s">
        <v>16</v>
      </c>
    </row>
    <row r="4" spans="1:14" ht="15.75" x14ac:dyDescent="0.25">
      <c r="A4" s="55">
        <v>2202</v>
      </c>
      <c r="B4" s="49" t="s">
        <v>18</v>
      </c>
      <c r="C4" s="52" t="s">
        <v>19</v>
      </c>
      <c r="D4" s="17" t="s">
        <v>20</v>
      </c>
      <c r="E4" s="17">
        <v>3</v>
      </c>
      <c r="F4" s="1"/>
      <c r="G4" s="18">
        <v>26</v>
      </c>
      <c r="H4" s="38"/>
      <c r="I4" s="19">
        <f>E4*G4</f>
        <v>78</v>
      </c>
      <c r="J4" s="6"/>
      <c r="K4" s="6">
        <v>0</v>
      </c>
      <c r="L4" s="34">
        <f>I4</f>
        <v>78</v>
      </c>
    </row>
    <row r="5" spans="1:14" ht="15.75" x14ac:dyDescent="0.25">
      <c r="A5" s="56"/>
      <c r="B5" s="50"/>
      <c r="C5" s="53"/>
      <c r="D5" s="17" t="s">
        <v>21</v>
      </c>
      <c r="E5" s="17">
        <v>9</v>
      </c>
      <c r="F5" s="1">
        <v>15</v>
      </c>
      <c r="G5" s="20"/>
      <c r="H5" s="18">
        <v>16</v>
      </c>
      <c r="I5" s="19">
        <f>F5*H5</f>
        <v>240</v>
      </c>
      <c r="J5" s="6">
        <v>23</v>
      </c>
      <c r="K5" s="33">
        <f>J5*F5*0.45</f>
        <v>155.25</v>
      </c>
      <c r="L5" s="34">
        <f>K5+I5</f>
        <v>395.25</v>
      </c>
    </row>
    <row r="6" spans="1:14" ht="15.75" x14ac:dyDescent="0.25">
      <c r="A6" s="56"/>
      <c r="B6" s="50"/>
      <c r="C6" s="53"/>
      <c r="D6" s="17" t="s">
        <v>22</v>
      </c>
      <c r="E6" s="17">
        <v>18</v>
      </c>
      <c r="F6" s="1"/>
      <c r="G6" s="18">
        <v>26</v>
      </c>
      <c r="H6" s="38"/>
      <c r="I6" s="19">
        <f>E6*G6</f>
        <v>468</v>
      </c>
      <c r="J6" s="6"/>
      <c r="K6" s="33"/>
      <c r="L6" s="34">
        <f>I6</f>
        <v>468</v>
      </c>
    </row>
    <row r="7" spans="1:14" ht="15.75" x14ac:dyDescent="0.25">
      <c r="A7" s="56"/>
      <c r="B7" s="50"/>
      <c r="C7" s="53"/>
      <c r="D7" s="17" t="s">
        <v>23</v>
      </c>
      <c r="E7" s="17">
        <v>32</v>
      </c>
      <c r="F7" s="1"/>
      <c r="G7" s="18">
        <v>26</v>
      </c>
      <c r="H7" s="38"/>
      <c r="I7" s="19">
        <f>E7*G7</f>
        <v>832</v>
      </c>
      <c r="J7" s="6"/>
      <c r="K7" s="33"/>
      <c r="L7" s="34">
        <f>I7</f>
        <v>832</v>
      </c>
    </row>
    <row r="8" spans="1:14" ht="15.75" x14ac:dyDescent="0.25">
      <c r="A8" s="56"/>
      <c r="B8" s="50"/>
      <c r="C8" s="53"/>
      <c r="D8" s="16" t="s">
        <v>9</v>
      </c>
      <c r="E8" s="16">
        <v>130</v>
      </c>
      <c r="F8" s="1">
        <v>217</v>
      </c>
      <c r="G8" s="20"/>
      <c r="H8" s="18">
        <v>16</v>
      </c>
      <c r="I8" s="19">
        <f>F8*H8</f>
        <v>3472</v>
      </c>
      <c r="J8" s="6">
        <v>23</v>
      </c>
      <c r="K8" s="33">
        <f>J8*F8*0.45</f>
        <v>2245.9500000000003</v>
      </c>
      <c r="L8" s="34">
        <f>K8+I8</f>
        <v>5717.9500000000007</v>
      </c>
    </row>
    <row r="9" spans="1:14" ht="15.75" x14ac:dyDescent="0.25">
      <c r="A9" s="56"/>
      <c r="B9" s="50"/>
      <c r="C9" s="53"/>
      <c r="D9" s="16" t="s">
        <v>24</v>
      </c>
      <c r="E9" s="16">
        <v>10</v>
      </c>
      <c r="F9" s="1"/>
      <c r="G9" s="18">
        <v>26</v>
      </c>
      <c r="H9" s="38"/>
      <c r="I9" s="19">
        <f>E9*G9</f>
        <v>260</v>
      </c>
      <c r="J9" s="6"/>
      <c r="K9" s="33"/>
      <c r="L9" s="34">
        <f>I9</f>
        <v>260</v>
      </c>
    </row>
    <row r="10" spans="1:14" ht="15.75" x14ac:dyDescent="0.25">
      <c r="A10" s="56"/>
      <c r="B10" s="50"/>
      <c r="C10" s="53"/>
      <c r="D10" s="16" t="s">
        <v>25</v>
      </c>
      <c r="E10" s="16">
        <v>38</v>
      </c>
      <c r="F10" s="1">
        <v>63</v>
      </c>
      <c r="G10" s="2"/>
      <c r="H10" s="18">
        <v>16</v>
      </c>
      <c r="I10" s="19">
        <f>F10*H10</f>
        <v>1008</v>
      </c>
      <c r="J10" s="6">
        <v>23</v>
      </c>
      <c r="K10" s="33">
        <f>J10*F10*0.45</f>
        <v>652.05000000000007</v>
      </c>
      <c r="L10" s="34">
        <f>K10+I10</f>
        <v>1660.0500000000002</v>
      </c>
    </row>
    <row r="11" spans="1:14" ht="15.75" x14ac:dyDescent="0.25">
      <c r="A11" s="56"/>
      <c r="B11" s="50"/>
      <c r="C11" s="53"/>
      <c r="D11" s="16" t="s">
        <v>10</v>
      </c>
      <c r="E11" s="16">
        <v>351</v>
      </c>
      <c r="F11" s="1">
        <v>638</v>
      </c>
      <c r="G11" s="2"/>
      <c r="H11" s="18">
        <v>16</v>
      </c>
      <c r="I11" s="19">
        <f>F11*H11</f>
        <v>10208</v>
      </c>
      <c r="J11" s="6">
        <v>23</v>
      </c>
      <c r="K11" s="33">
        <f>J11*F11*0.45</f>
        <v>6603.3</v>
      </c>
      <c r="L11" s="34">
        <f>K11+I11</f>
        <v>16811.3</v>
      </c>
    </row>
    <row r="12" spans="1:14" s="7" customFormat="1" ht="15.75" x14ac:dyDescent="0.25">
      <c r="A12" s="56"/>
      <c r="B12" s="51"/>
      <c r="C12" s="54"/>
      <c r="D12" s="16" t="s">
        <v>26</v>
      </c>
      <c r="E12" s="16">
        <v>429</v>
      </c>
      <c r="F12" s="1">
        <v>780</v>
      </c>
      <c r="G12" s="2"/>
      <c r="H12" s="18">
        <v>16</v>
      </c>
      <c r="I12" s="19">
        <f>F12*H12</f>
        <v>12480</v>
      </c>
      <c r="J12" s="6">
        <v>23</v>
      </c>
      <c r="K12" s="33">
        <f>J12*F12*0.45</f>
        <v>8073</v>
      </c>
      <c r="L12" s="34">
        <f>K12+I12</f>
        <v>20553</v>
      </c>
      <c r="N12" s="8"/>
    </row>
    <row r="13" spans="1:14" ht="15.75" x14ac:dyDescent="0.25">
      <c r="A13" s="56"/>
      <c r="B13" s="40" t="s">
        <v>11</v>
      </c>
      <c r="C13" s="16"/>
      <c r="D13" s="16"/>
      <c r="E13" s="41">
        <f>SUM(E4:E12)</f>
        <v>1020</v>
      </c>
      <c r="F13" s="1">
        <f>SUM(F4:F12)</f>
        <v>1713</v>
      </c>
      <c r="G13" s="2"/>
      <c r="H13" s="18"/>
      <c r="I13" s="19">
        <f>SUM(I4:I12)</f>
        <v>29046</v>
      </c>
      <c r="J13" s="39"/>
      <c r="K13" s="42">
        <f>SUM(K5:K12)</f>
        <v>17729.550000000003</v>
      </c>
      <c r="L13" s="43">
        <f>SUM(L4:L12)</f>
        <v>46775.55</v>
      </c>
      <c r="N13" s="5"/>
    </row>
    <row r="14" spans="1:14" ht="15" customHeight="1" x14ac:dyDescent="0.25">
      <c r="A14" s="57"/>
      <c r="B14" s="44" t="s">
        <v>61</v>
      </c>
      <c r="C14" s="44"/>
      <c r="D14" s="44"/>
      <c r="E14" s="45">
        <f>E13</f>
        <v>1020</v>
      </c>
      <c r="F14" s="45">
        <f>F13</f>
        <v>1713</v>
      </c>
      <c r="G14" s="45"/>
      <c r="H14" s="45"/>
      <c r="I14" s="45">
        <f>I13</f>
        <v>29046</v>
      </c>
      <c r="J14" s="45"/>
      <c r="K14" s="46">
        <f>K13</f>
        <v>17729.550000000003</v>
      </c>
      <c r="L14" s="47">
        <f>L13</f>
        <v>46775.55</v>
      </c>
    </row>
    <row r="16" spans="1:14" ht="15.75" x14ac:dyDescent="0.25">
      <c r="E16" s="48" t="s">
        <v>15</v>
      </c>
      <c r="F16" s="48"/>
      <c r="G16" s="4">
        <f>K14/J12</f>
        <v>770.85000000000014</v>
      </c>
    </row>
    <row r="21" spans="6:6" x14ac:dyDescent="0.25">
      <c r="F21" s="9"/>
    </row>
  </sheetData>
  <mergeCells count="4">
    <mergeCell ref="E16:F16"/>
    <mergeCell ref="B4:B12"/>
    <mergeCell ref="C4:C12"/>
    <mergeCell ref="A4:A1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4" fitToHeight="4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60" zoomScaleNormal="100" workbookViewId="0">
      <selection activeCell="C14" sqref="C14"/>
    </sheetView>
  </sheetViews>
  <sheetFormatPr defaultRowHeight="15" x14ac:dyDescent="0.25"/>
  <cols>
    <col min="1" max="1" width="33.28515625" customWidth="1"/>
    <col min="2" max="2" width="39" customWidth="1"/>
    <col min="3" max="3" width="29.85546875" customWidth="1"/>
  </cols>
  <sheetData>
    <row r="1" spans="1:3" x14ac:dyDescent="0.25">
      <c r="A1" s="58" t="s">
        <v>27</v>
      </c>
      <c r="B1" s="58"/>
      <c r="C1" s="58"/>
    </row>
    <row r="2" spans="1:3" ht="15.75" thickBot="1" x14ac:dyDescent="0.3">
      <c r="A2" s="59" t="s">
        <v>62</v>
      </c>
      <c r="B2" s="59"/>
      <c r="C2" s="59"/>
    </row>
    <row r="3" spans="1:3" ht="15.75" thickBot="1" x14ac:dyDescent="0.3">
      <c r="A3" s="60" t="s">
        <v>28</v>
      </c>
      <c r="B3" s="61"/>
      <c r="C3" s="62"/>
    </row>
    <row r="4" spans="1:3" ht="15.75" thickBot="1" x14ac:dyDescent="0.3">
      <c r="A4" s="21" t="s">
        <v>3</v>
      </c>
      <c r="B4" s="22" t="s">
        <v>29</v>
      </c>
      <c r="C4" s="22" t="s">
        <v>30</v>
      </c>
    </row>
    <row r="5" spans="1:3" ht="15.75" thickBot="1" x14ac:dyDescent="0.3">
      <c r="A5" s="23" t="s">
        <v>50</v>
      </c>
      <c r="B5" s="24" t="s">
        <v>54</v>
      </c>
      <c r="C5" s="22" t="s">
        <v>55</v>
      </c>
    </row>
    <row r="6" spans="1:3" ht="15.75" thickBot="1" x14ac:dyDescent="0.3">
      <c r="A6" s="23" t="s">
        <v>31</v>
      </c>
      <c r="B6" s="24" t="s">
        <v>32</v>
      </c>
      <c r="C6" s="24" t="s">
        <v>33</v>
      </c>
    </row>
    <row r="7" spans="1:3" ht="15.75" thickBot="1" x14ac:dyDescent="0.3">
      <c r="A7" s="23" t="s">
        <v>51</v>
      </c>
      <c r="B7" s="24" t="s">
        <v>54</v>
      </c>
      <c r="C7" s="24" t="s">
        <v>52</v>
      </c>
    </row>
    <row r="8" spans="1:3" ht="15.75" thickBot="1" x14ac:dyDescent="0.3">
      <c r="A8" s="23" t="s">
        <v>23</v>
      </c>
      <c r="B8" s="24" t="s">
        <v>56</v>
      </c>
      <c r="C8" s="24" t="s">
        <v>57</v>
      </c>
    </row>
    <row r="9" spans="1:3" ht="16.5" thickBot="1" x14ac:dyDescent="0.3">
      <c r="A9" s="23" t="s">
        <v>34</v>
      </c>
      <c r="B9" s="24" t="s">
        <v>35</v>
      </c>
      <c r="C9" s="25" t="s">
        <v>36</v>
      </c>
    </row>
    <row r="10" spans="1:3" ht="16.5" thickBot="1" x14ac:dyDescent="0.3">
      <c r="A10" s="23" t="s">
        <v>37</v>
      </c>
      <c r="B10" s="24" t="s">
        <v>35</v>
      </c>
      <c r="C10" s="25" t="s">
        <v>38</v>
      </c>
    </row>
    <row r="11" spans="1:3" ht="16.5" thickBot="1" x14ac:dyDescent="0.3">
      <c r="A11" s="23" t="s">
        <v>10</v>
      </c>
      <c r="B11" s="24" t="s">
        <v>35</v>
      </c>
      <c r="C11" s="25" t="s">
        <v>39</v>
      </c>
    </row>
    <row r="12" spans="1:3" ht="15.75" thickBot="1" x14ac:dyDescent="0.3">
      <c r="A12" s="26" t="s">
        <v>40</v>
      </c>
      <c r="B12" s="24" t="s">
        <v>35</v>
      </c>
      <c r="C12" s="26" t="s">
        <v>41</v>
      </c>
    </row>
  </sheetData>
  <mergeCells count="3">
    <mergeCell ref="A1:C1"/>
    <mergeCell ref="A2:C2"/>
    <mergeCell ref="A3:C3"/>
  </mergeCells>
  <phoneticPr fontId="0" type="noConversion"/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"/>
  <sheetViews>
    <sheetView view="pageBreakPreview" zoomScale="60" zoomScaleNormal="100" workbookViewId="0">
      <selection activeCell="C15" sqref="C15"/>
    </sheetView>
  </sheetViews>
  <sheetFormatPr defaultRowHeight="15" x14ac:dyDescent="0.25"/>
  <cols>
    <col min="1" max="1" width="12.85546875" customWidth="1"/>
    <col min="2" max="2" width="39.7109375" customWidth="1"/>
  </cols>
  <sheetData>
    <row r="3" spans="1:7" x14ac:dyDescent="0.25">
      <c r="A3" s="58" t="s">
        <v>42</v>
      </c>
      <c r="B3" s="58"/>
      <c r="C3" s="58"/>
      <c r="D3" s="58"/>
      <c r="E3" s="58"/>
      <c r="F3" s="58"/>
      <c r="G3" s="58"/>
    </row>
    <row r="4" spans="1:7" x14ac:dyDescent="0.25">
      <c r="A4" s="58" t="s">
        <v>63</v>
      </c>
      <c r="B4" s="58"/>
      <c r="C4" s="58"/>
      <c r="D4" s="58"/>
      <c r="E4" s="58"/>
      <c r="F4" s="58"/>
      <c r="G4" s="58"/>
    </row>
    <row r="5" spans="1:7" ht="15.75" thickBot="1" x14ac:dyDescent="0.3">
      <c r="A5" s="27"/>
    </row>
    <row r="6" spans="1:7" ht="15.75" thickBot="1" x14ac:dyDescent="0.3">
      <c r="A6" s="63" t="s">
        <v>43</v>
      </c>
      <c r="B6" s="63" t="s">
        <v>44</v>
      </c>
      <c r="C6" s="65" t="s">
        <v>64</v>
      </c>
      <c r="D6" s="66"/>
      <c r="E6" s="66"/>
      <c r="F6" s="67"/>
      <c r="G6" s="68" t="s">
        <v>45</v>
      </c>
    </row>
    <row r="7" spans="1:7" ht="15.75" thickBot="1" x14ac:dyDescent="0.3">
      <c r="A7" s="64"/>
      <c r="B7" s="64"/>
      <c r="C7" s="28" t="s">
        <v>46</v>
      </c>
      <c r="D7" s="28" t="s">
        <v>47</v>
      </c>
      <c r="E7" s="28" t="s">
        <v>48</v>
      </c>
      <c r="F7" s="28" t="s">
        <v>49</v>
      </c>
      <c r="G7" s="69"/>
    </row>
    <row r="8" spans="1:7" ht="15.75" thickBot="1" x14ac:dyDescent="0.3">
      <c r="A8" s="29">
        <v>2202</v>
      </c>
      <c r="B8" s="30" t="s">
        <v>53</v>
      </c>
      <c r="C8" s="31">
        <v>500</v>
      </c>
      <c r="D8" s="31"/>
      <c r="E8" s="31"/>
      <c r="F8" s="31">
        <v>520</v>
      </c>
      <c r="G8" s="32">
        <f>SUM(C8:F8)</f>
        <v>1020</v>
      </c>
    </row>
  </sheetData>
  <mergeCells count="6">
    <mergeCell ref="A3:G3"/>
    <mergeCell ref="A4:G4"/>
    <mergeCell ref="A6:A7"/>
    <mergeCell ref="B6:B7"/>
    <mergeCell ref="C6:F6"/>
    <mergeCell ref="G6:G7"/>
  </mergeCells>
  <phoneticPr fontId="0" type="noConversion"/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A3" sqref="A3"/>
    </sheetView>
  </sheetViews>
  <sheetFormatPr defaultRowHeight="15" x14ac:dyDescent="0.25"/>
  <cols>
    <col min="1" max="1" width="12.28515625" customWidth="1"/>
    <col min="2" max="2" width="19" customWidth="1"/>
    <col min="3" max="3" width="17.28515625" customWidth="1"/>
    <col min="4" max="4" width="18.28515625" customWidth="1"/>
  </cols>
  <sheetData>
    <row r="1" spans="1:4" ht="57" x14ac:dyDescent="0.25">
      <c r="A1" s="35" t="s">
        <v>44</v>
      </c>
      <c r="B1" s="35" t="s">
        <v>58</v>
      </c>
      <c r="C1" s="35" t="s">
        <v>59</v>
      </c>
      <c r="D1" s="35" t="s">
        <v>60</v>
      </c>
    </row>
    <row r="2" spans="1:4" x14ac:dyDescent="0.25">
      <c r="A2" s="36" t="s">
        <v>53</v>
      </c>
      <c r="B2" s="37">
        <v>44575</v>
      </c>
      <c r="C2" s="37">
        <v>44915</v>
      </c>
      <c r="D2" s="37">
        <f>C2</f>
        <v>44915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каварна</vt:lpstr>
      <vt:lpstr>Приложение 2</vt:lpstr>
      <vt:lpstr>Приложение 3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2021-12-13T11:56:43Z</cp:lastPrinted>
  <dcterms:created xsi:type="dcterms:W3CDTF">2020-05-28T05:23:03Z</dcterms:created>
  <dcterms:modified xsi:type="dcterms:W3CDTF">2021-12-13T11:57:20Z</dcterms:modified>
</cp:coreProperties>
</file>