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195" windowHeight="7680" activeTab="2"/>
  </bookViews>
  <sheets>
    <sheet name=" Приложение 1 2303" sheetId="5" r:id="rId1"/>
    <sheet name="Приложение 2" sheetId="6" r:id="rId2"/>
    <sheet name="Приложение 3" sheetId="7" r:id="rId3"/>
  </sheets>
  <calcPr calcId="145621"/>
</workbook>
</file>

<file path=xl/calcChain.xml><?xml version="1.0" encoding="utf-8"?>
<calcChain xmlns="http://schemas.openxmlformats.org/spreadsheetml/2006/main">
  <c r="J57" i="5" l="1"/>
  <c r="I51" i="5" l="1"/>
  <c r="I40" i="5"/>
  <c r="I24" i="5"/>
  <c r="I13" i="5"/>
  <c r="E57" i="5" l="1"/>
  <c r="F56" i="5"/>
  <c r="K56" i="5" s="1"/>
  <c r="E56" i="5"/>
  <c r="I55" i="5"/>
  <c r="I54" i="5"/>
  <c r="I53" i="5"/>
  <c r="I52" i="5"/>
  <c r="F51" i="5"/>
  <c r="K51" i="5" s="1"/>
  <c r="E51" i="5"/>
  <c r="I50" i="5"/>
  <c r="I49" i="5"/>
  <c r="I48" i="5"/>
  <c r="I47" i="5"/>
  <c r="I46" i="5"/>
  <c r="F45" i="5"/>
  <c r="K45" i="5" s="1"/>
  <c r="E45" i="5"/>
  <c r="I44" i="5"/>
  <c r="I43" i="5"/>
  <c r="I42" i="5"/>
  <c r="I41" i="5"/>
  <c r="F40" i="5"/>
  <c r="K40" i="5" s="1"/>
  <c r="E40" i="5"/>
  <c r="I39" i="5"/>
  <c r="I38" i="5"/>
  <c r="I37" i="5"/>
  <c r="I36" i="5"/>
  <c r="I35" i="5"/>
  <c r="F34" i="5"/>
  <c r="K34" i="5" s="1"/>
  <c r="E34" i="5"/>
  <c r="I33" i="5"/>
  <c r="I32" i="5"/>
  <c r="I31" i="5"/>
  <c r="I30" i="5"/>
  <c r="F29" i="5"/>
  <c r="K29" i="5" s="1"/>
  <c r="E29" i="5"/>
  <c r="I28" i="5"/>
  <c r="I27" i="5"/>
  <c r="I26" i="5"/>
  <c r="I25" i="5"/>
  <c r="F24" i="5"/>
  <c r="K24" i="5" s="1"/>
  <c r="E24" i="5"/>
  <c r="I23" i="5"/>
  <c r="I22" i="5"/>
  <c r="I21" i="5"/>
  <c r="I20" i="5"/>
  <c r="I19" i="5"/>
  <c r="E18" i="5"/>
  <c r="F18" i="5"/>
  <c r="K18" i="5" s="1"/>
  <c r="I17" i="5"/>
  <c r="I16" i="5"/>
  <c r="I15" i="5"/>
  <c r="I14" i="5"/>
  <c r="I12" i="5"/>
  <c r="F13" i="5"/>
  <c r="K13" i="5" s="1"/>
  <c r="I8" i="5"/>
  <c r="E13" i="5"/>
  <c r="I11" i="5"/>
  <c r="I10" i="5"/>
  <c r="I9" i="5"/>
  <c r="I7" i="5"/>
  <c r="I6" i="5"/>
  <c r="I5" i="5"/>
  <c r="I4" i="5"/>
  <c r="F57" i="5" l="1"/>
  <c r="I56" i="5"/>
  <c r="I45" i="5"/>
  <c r="I34" i="5"/>
  <c r="I29" i="5"/>
  <c r="I18" i="5"/>
  <c r="I57" i="5"/>
  <c r="F6" i="7"/>
</calcChain>
</file>

<file path=xl/sharedStrings.xml><?xml version="1.0" encoding="utf-8"?>
<sst xmlns="http://schemas.openxmlformats.org/spreadsheetml/2006/main" count="120" uniqueCount="60">
  <si>
    <t>Обект</t>
  </si>
  <si>
    <t>Отдел и подотдел</t>
  </si>
  <si>
    <t>Дървесен вид</t>
  </si>
  <si>
    <t>Сортимент</t>
  </si>
  <si>
    <t>Прогнозно количество дървесина пл.м3</t>
  </si>
  <si>
    <t>Прогнозно количество дървесина простр.м3</t>
  </si>
  <si>
    <t>Стойност на услугата сеч и извоз  лв./пл.м3</t>
  </si>
  <si>
    <t>Стойност на услугата сеч и извоз  лв./пр.м3</t>
  </si>
  <si>
    <t>Обща стойност в лв. без ДДС</t>
  </si>
  <si>
    <t>Средна техн.дървесина</t>
  </si>
  <si>
    <t>Дърва за огрев</t>
  </si>
  <si>
    <t>Общо за отдела</t>
  </si>
  <si>
    <t>Дребна техн.дървесина</t>
  </si>
  <si>
    <t>тон м3</t>
  </si>
  <si>
    <t xml:space="preserve">приложение 1 </t>
  </si>
  <si>
    <t>Отдели  и подотдели</t>
  </si>
  <si>
    <t>І</t>
  </si>
  <si>
    <t>ІІ</t>
  </si>
  <si>
    <t>ІІІ</t>
  </si>
  <si>
    <t>ІV</t>
  </si>
  <si>
    <t>ПРИЛОЖЕНИЕ № 3</t>
  </si>
  <si>
    <t>Общо</t>
  </si>
  <si>
    <t>ПРИЛОЖЕНИЕ    № 2</t>
  </si>
  <si>
    <t>Забележка : Сортиментите, които следва да се добият са със следните размери, съгласно БДС :</t>
  </si>
  <si>
    <t>Дължина – м.</t>
  </si>
  <si>
    <t>Диаметър – см.</t>
  </si>
  <si>
    <t>Средна техн. дървесина</t>
  </si>
  <si>
    <t>1,00м  2,00м;</t>
  </si>
  <si>
    <t>14 -18 см</t>
  </si>
  <si>
    <t>Дребна техн. дървесина</t>
  </si>
  <si>
    <t>до 14 см</t>
  </si>
  <si>
    <t>мхл</t>
  </si>
  <si>
    <t>Едра техн.дървесина</t>
  </si>
  <si>
    <t>акация</t>
  </si>
  <si>
    <t>глд</t>
  </si>
  <si>
    <t>дърва за горене</t>
  </si>
  <si>
    <t>над 18см</t>
  </si>
  <si>
    <t>до 30 см</t>
  </si>
  <si>
    <t>Едра тупи за бичене 18-29см</t>
  </si>
  <si>
    <t xml:space="preserve">Едра трупи за бичене 18-29см </t>
  </si>
  <si>
    <t xml:space="preserve"> 1,60 м; 2,00м; 2,50м</t>
  </si>
  <si>
    <t>от 18-29см</t>
  </si>
  <si>
    <t>тримесечие-  2023 г./пл.куб.м.</t>
  </si>
  <si>
    <t>Едра техн. Дървесина</t>
  </si>
  <si>
    <t>2032-а</t>
  </si>
  <si>
    <t>1998-а</t>
  </si>
  <si>
    <t>2093-а</t>
  </si>
  <si>
    <t>2095-а</t>
  </si>
  <si>
    <t>2109-а</t>
  </si>
  <si>
    <t>2147-а</t>
  </si>
  <si>
    <t>2147-б</t>
  </si>
  <si>
    <t>мжд</t>
  </si>
  <si>
    <t>2215-а</t>
  </si>
  <si>
    <t>2222-а</t>
  </si>
  <si>
    <t>1998-а, 2032-а, 2093-а, 2095-а, 2109-а, 2147-а, 2147-б, 2215-а, 2222-а</t>
  </si>
  <si>
    <t>круша</t>
  </si>
  <si>
    <t>Всичко за обекта</t>
  </si>
  <si>
    <t>гаранция за участие</t>
  </si>
  <si>
    <t>Към договор ДД-            2023г. за извършване на дейности в ДГТ от Обект № 2303</t>
  </si>
  <si>
    <t>Към договор № ……………....за за извършване на дейности в ДГТ от Обект № 2303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</si>
</sst>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11" fillId="0" borderId="0"/>
  </cellStyleXfs>
  <cellXfs count="59">
    <xf numFmtId="0" fontId="0" fillId="0" borderId="0" xfId="0"/>
    <xf numFmtId="1" fontId="4" fillId="0" borderId="1" xfId="1" applyNumberFormat="1" applyFont="1" applyFill="1" applyBorder="1" applyAlignment="1" applyProtection="1">
      <alignment horizontal="center" vertical="top"/>
    </xf>
    <xf numFmtId="0" fontId="3" fillId="0" borderId="1" xfId="1" applyFont="1" applyFill="1" applyBorder="1" applyAlignment="1">
      <alignment horizontal="left"/>
    </xf>
    <xf numFmtId="0" fontId="3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/>
    <xf numFmtId="0" fontId="1" fillId="0" borderId="0" xfId="0" applyFont="1" applyFill="1" applyAlignment="1">
      <alignment horizontal="center" vertical="center" textRotation="90"/>
    </xf>
    <xf numFmtId="1" fontId="4" fillId="0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0" fontId="6" fillId="0" borderId="9" xfId="1" applyNumberFormat="1" applyFont="1" applyFill="1" applyBorder="1" applyAlignment="1" applyProtection="1">
      <alignment horizontal="center" vertical="center" textRotation="90"/>
    </xf>
    <xf numFmtId="0" fontId="6" fillId="0" borderId="2" xfId="1" applyNumberFormat="1" applyFont="1" applyFill="1" applyBorder="1" applyAlignment="1" applyProtection="1">
      <alignment horizontal="center" vertical="center" textRotation="90" wrapText="1"/>
    </xf>
    <xf numFmtId="0" fontId="6" fillId="0" borderId="2" xfId="1" applyNumberFormat="1" applyFont="1" applyFill="1" applyBorder="1" applyAlignment="1" applyProtection="1">
      <alignment horizontal="center" vertical="center" textRotation="90"/>
    </xf>
    <xf numFmtId="0" fontId="6" fillId="0" borderId="2" xfId="0" applyNumberFormat="1" applyFont="1" applyFill="1" applyBorder="1" applyAlignment="1" applyProtection="1">
      <alignment horizontal="center" vertical="center" textRotation="90" wrapText="1"/>
    </xf>
    <xf numFmtId="2" fontId="6" fillId="0" borderId="2" xfId="0" applyNumberFormat="1" applyFont="1" applyFill="1" applyBorder="1" applyAlignment="1" applyProtection="1">
      <alignment horizontal="center" vertical="center" textRotation="90" wrapText="1"/>
    </xf>
    <xf numFmtId="164" fontId="0" fillId="0" borderId="0" xfId="0" applyNumberFormat="1"/>
    <xf numFmtId="0" fontId="5" fillId="0" borderId="1" xfId="0" applyFont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12" fillId="0" borderId="0" xfId="2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0" xfId="1" applyNumberFormat="1" applyFont="1" applyFill="1" applyBorder="1" applyAlignment="1" applyProtection="1">
      <alignment horizontal="center" vertical="center" textRotation="90" wrapText="1"/>
    </xf>
    <xf numFmtId="1" fontId="3" fillId="0" borderId="3" xfId="0" applyNumberFormat="1" applyFont="1" applyFill="1" applyBorder="1" applyAlignment="1">
      <alignment horizontal="right"/>
    </xf>
    <xf numFmtId="0" fontId="5" fillId="0" borderId="8" xfId="0" applyFont="1" applyBorder="1"/>
    <xf numFmtId="0" fontId="0" fillId="0" borderId="17" xfId="0" applyBorder="1"/>
    <xf numFmtId="0" fontId="0" fillId="0" borderId="19" xfId="0" applyBorder="1"/>
    <xf numFmtId="0" fontId="0" fillId="0" borderId="0" xfId="0" applyBorder="1"/>
    <xf numFmtId="0" fontId="13" fillId="0" borderId="1" xfId="0" applyFont="1" applyFill="1" applyBorder="1" applyAlignment="1">
      <alignment horizontal="center" vertical="center" textRotation="90"/>
    </xf>
    <xf numFmtId="0" fontId="6" fillId="0" borderId="18" xfId="1" applyNumberFormat="1" applyFont="1" applyFill="1" applyBorder="1" applyAlignment="1" applyProtection="1">
      <alignment horizontal="center" vertical="center" textRotation="90"/>
    </xf>
    <xf numFmtId="0" fontId="6" fillId="0" borderId="17" xfId="1" applyNumberFormat="1" applyFont="1" applyFill="1" applyBorder="1" applyAlignment="1" applyProtection="1">
      <alignment horizontal="center" vertical="center" textRotation="90"/>
    </xf>
    <xf numFmtId="0" fontId="6" fillId="0" borderId="19" xfId="1" applyNumberFormat="1" applyFont="1" applyFill="1" applyBorder="1" applyAlignment="1" applyProtection="1">
      <alignment horizontal="center" vertical="center" textRotation="90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3" fillId="0" borderId="10" xfId="1" applyNumberFormat="1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horizontal="center" vertical="center"/>
    </xf>
    <xf numFmtId="0" fontId="3" fillId="0" borderId="5" xfId="1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3" fillId="0" borderId="6" xfId="1" applyNumberFormat="1" applyFont="1" applyFill="1" applyBorder="1" applyAlignment="1" applyProtection="1">
      <alignment horizontal="left" vertical="top"/>
    </xf>
    <xf numFmtId="0" fontId="3" fillId="0" borderId="7" xfId="1" applyNumberFormat="1" applyFont="1" applyFill="1" applyBorder="1" applyAlignment="1" applyProtection="1">
      <alignment horizontal="left" vertical="top"/>
    </xf>
    <xf numFmtId="0" fontId="3" fillId="0" borderId="8" xfId="1" applyNumberFormat="1" applyFont="1" applyFill="1" applyBorder="1" applyAlignment="1" applyProtection="1">
      <alignment horizontal="left" vertical="top"/>
    </xf>
    <xf numFmtId="0" fontId="9" fillId="0" borderId="12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Нормален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opLeftCell="A4" zoomScaleNormal="100" workbookViewId="0">
      <selection activeCell="N16" sqref="N16"/>
    </sheetView>
  </sheetViews>
  <sheetFormatPr defaultRowHeight="15" x14ac:dyDescent="0.25"/>
  <cols>
    <col min="1" max="1" width="7" customWidth="1"/>
    <col min="2" max="2" width="7.5703125" customWidth="1"/>
    <col min="3" max="3" width="10.5703125" customWidth="1"/>
    <col min="4" max="4" width="32" customWidth="1"/>
    <col min="7" max="7" width="7.140625" customWidth="1"/>
    <col min="8" max="8" width="8.140625" customWidth="1"/>
    <col min="9" max="9" width="8.7109375" customWidth="1"/>
    <col min="10" max="10" width="8.85546875" customWidth="1"/>
    <col min="11" max="11" width="8.85546875" hidden="1" customWidth="1"/>
    <col min="13" max="13" width="12.85546875" customWidth="1"/>
    <col min="14" max="14" width="13.7109375" customWidth="1"/>
    <col min="15" max="15" width="14.28515625" customWidth="1"/>
    <col min="16" max="16" width="15.28515625" customWidth="1"/>
    <col min="17" max="17" width="16.42578125" customWidth="1"/>
    <col min="18" max="18" width="13.140625" customWidth="1"/>
    <col min="19" max="19" width="13" customWidth="1"/>
  </cols>
  <sheetData>
    <row r="1" spans="1:11" x14ac:dyDescent="0.25">
      <c r="I1" t="s">
        <v>14</v>
      </c>
      <c r="J1" s="34"/>
    </row>
    <row r="2" spans="1:11" thickBot="1" x14ac:dyDescent="0.35">
      <c r="J2" s="34"/>
    </row>
    <row r="3" spans="1:11" s="6" customFormat="1" ht="115.5" thickBot="1" x14ac:dyDescent="0.3">
      <c r="A3" s="9" t="s">
        <v>0</v>
      </c>
      <c r="B3" s="10" t="s">
        <v>1</v>
      </c>
      <c r="C3" s="29" t="s">
        <v>2</v>
      </c>
      <c r="D3" s="11" t="s">
        <v>3</v>
      </c>
      <c r="E3" s="10" t="s">
        <v>4</v>
      </c>
      <c r="F3" s="12" t="s">
        <v>5</v>
      </c>
      <c r="G3" s="13" t="s">
        <v>6</v>
      </c>
      <c r="H3" s="13" t="s">
        <v>7</v>
      </c>
      <c r="I3" s="10" t="s">
        <v>8</v>
      </c>
      <c r="J3" s="35" t="s">
        <v>57</v>
      </c>
      <c r="K3" s="6" t="s">
        <v>13</v>
      </c>
    </row>
    <row r="4" spans="1:11" ht="15.75" x14ac:dyDescent="0.25">
      <c r="A4" s="36">
        <v>2303</v>
      </c>
      <c r="B4" s="42" t="s">
        <v>45</v>
      </c>
      <c r="C4" s="39" t="s">
        <v>34</v>
      </c>
      <c r="D4" s="16" t="s">
        <v>38</v>
      </c>
      <c r="E4" s="4">
        <v>10</v>
      </c>
      <c r="F4" s="1"/>
      <c r="G4" s="5">
        <v>37</v>
      </c>
      <c r="H4" s="5"/>
      <c r="I4" s="7">
        <f>G4*E4</f>
        <v>370</v>
      </c>
      <c r="J4" s="32"/>
      <c r="K4" s="14"/>
    </row>
    <row r="5" spans="1:11" ht="15.75" x14ac:dyDescent="0.25">
      <c r="A5" s="37"/>
      <c r="B5" s="43"/>
      <c r="C5" s="40"/>
      <c r="D5" s="16" t="s">
        <v>9</v>
      </c>
      <c r="E5" s="4">
        <v>58</v>
      </c>
      <c r="F5" s="1">
        <v>97</v>
      </c>
      <c r="G5" s="5"/>
      <c r="H5" s="5">
        <v>22</v>
      </c>
      <c r="I5" s="7">
        <f t="shared" ref="I5:I12" si="0">F5*H5</f>
        <v>2134</v>
      </c>
      <c r="J5" s="32"/>
      <c r="K5" s="14"/>
    </row>
    <row r="6" spans="1:11" ht="15.75" x14ac:dyDescent="0.25">
      <c r="A6" s="37"/>
      <c r="B6" s="43"/>
      <c r="C6" s="40"/>
      <c r="D6" s="16" t="s">
        <v>12</v>
      </c>
      <c r="E6" s="4">
        <v>16</v>
      </c>
      <c r="F6" s="1">
        <v>27</v>
      </c>
      <c r="G6" s="5"/>
      <c r="H6" s="5">
        <v>22</v>
      </c>
      <c r="I6" s="7">
        <f t="shared" si="0"/>
        <v>594</v>
      </c>
      <c r="J6" s="32"/>
      <c r="K6" s="14"/>
    </row>
    <row r="7" spans="1:11" ht="15.75" x14ac:dyDescent="0.25">
      <c r="A7" s="37"/>
      <c r="B7" s="43"/>
      <c r="C7" s="41"/>
      <c r="D7" s="16" t="s">
        <v>10</v>
      </c>
      <c r="E7" s="4">
        <v>110</v>
      </c>
      <c r="F7" s="1">
        <v>200</v>
      </c>
      <c r="G7" s="5"/>
      <c r="H7" s="5">
        <v>22</v>
      </c>
      <c r="I7" s="7">
        <f t="shared" si="0"/>
        <v>4400</v>
      </c>
      <c r="J7" s="32"/>
      <c r="K7" s="14"/>
    </row>
    <row r="8" spans="1:11" ht="15.75" x14ac:dyDescent="0.25">
      <c r="A8" s="37"/>
      <c r="B8" s="43"/>
      <c r="C8" s="39" t="s">
        <v>33</v>
      </c>
      <c r="D8" s="16" t="s">
        <v>43</v>
      </c>
      <c r="E8" s="4">
        <v>1</v>
      </c>
      <c r="F8" s="1">
        <v>2</v>
      </c>
      <c r="G8" s="5"/>
      <c r="H8" s="5">
        <v>22</v>
      </c>
      <c r="I8" s="7">
        <f t="shared" si="0"/>
        <v>44</v>
      </c>
      <c r="J8" s="32"/>
      <c r="K8" s="14"/>
    </row>
    <row r="9" spans="1:11" ht="15.75" x14ac:dyDescent="0.25">
      <c r="A9" s="37"/>
      <c r="B9" s="43"/>
      <c r="C9" s="40"/>
      <c r="D9" s="16" t="s">
        <v>9</v>
      </c>
      <c r="E9" s="4">
        <v>11</v>
      </c>
      <c r="F9" s="1">
        <v>19</v>
      </c>
      <c r="G9" s="5"/>
      <c r="H9" s="5">
        <v>22</v>
      </c>
      <c r="I9" s="7">
        <f t="shared" si="0"/>
        <v>418</v>
      </c>
      <c r="J9" s="32"/>
      <c r="K9" s="14"/>
    </row>
    <row r="10" spans="1:11" ht="15.75" x14ac:dyDescent="0.25">
      <c r="A10" s="37"/>
      <c r="B10" s="43"/>
      <c r="C10" s="40"/>
      <c r="D10" s="16" t="s">
        <v>12</v>
      </c>
      <c r="E10" s="4">
        <v>3</v>
      </c>
      <c r="F10" s="1">
        <v>5</v>
      </c>
      <c r="G10" s="5"/>
      <c r="H10" s="5">
        <v>22</v>
      </c>
      <c r="I10" s="7">
        <f t="shared" si="0"/>
        <v>110</v>
      </c>
      <c r="J10" s="32"/>
      <c r="K10" s="14"/>
    </row>
    <row r="11" spans="1:11" ht="15.75" x14ac:dyDescent="0.25">
      <c r="A11" s="37"/>
      <c r="B11" s="43"/>
      <c r="C11" s="41"/>
      <c r="D11" s="16" t="s">
        <v>10</v>
      </c>
      <c r="E11" s="4">
        <v>47</v>
      </c>
      <c r="F11" s="1">
        <v>85</v>
      </c>
      <c r="G11" s="5"/>
      <c r="H11" s="5">
        <v>22</v>
      </c>
      <c r="I11" s="7">
        <f t="shared" si="0"/>
        <v>1870</v>
      </c>
      <c r="J11" s="32"/>
      <c r="K11" s="14"/>
    </row>
    <row r="12" spans="1:11" ht="15.75" x14ac:dyDescent="0.25">
      <c r="A12" s="37"/>
      <c r="B12" s="44"/>
      <c r="C12" s="17" t="s">
        <v>31</v>
      </c>
      <c r="D12" s="16" t="s">
        <v>10</v>
      </c>
      <c r="E12" s="4">
        <v>15</v>
      </c>
      <c r="F12" s="1">
        <v>27</v>
      </c>
      <c r="G12" s="5"/>
      <c r="H12" s="5">
        <v>22</v>
      </c>
      <c r="I12" s="7">
        <f t="shared" si="0"/>
        <v>594</v>
      </c>
      <c r="J12" s="32"/>
      <c r="K12" s="14"/>
    </row>
    <row r="13" spans="1:11" ht="16.5" thickBot="1" x14ac:dyDescent="0.3">
      <c r="A13" s="37"/>
      <c r="B13" s="2" t="s">
        <v>11</v>
      </c>
      <c r="C13" s="2"/>
      <c r="D13" s="2"/>
      <c r="E13" s="3">
        <f>SUM(E4:E12)</f>
        <v>271</v>
      </c>
      <c r="F13" s="3">
        <f>SUM(F4:F12)</f>
        <v>462</v>
      </c>
      <c r="G13" s="5"/>
      <c r="H13" s="5"/>
      <c r="I13" s="8">
        <f>SUM(I4:I12)</f>
        <v>10534</v>
      </c>
      <c r="J13" s="32"/>
      <c r="K13" s="14" t="e">
        <f>#REF!/#REF!/F13</f>
        <v>#REF!</v>
      </c>
    </row>
    <row r="14" spans="1:11" ht="15.75" x14ac:dyDescent="0.25">
      <c r="A14" s="37"/>
      <c r="B14" s="42" t="s">
        <v>44</v>
      </c>
      <c r="C14" s="39" t="s">
        <v>34</v>
      </c>
      <c r="D14" s="16" t="s">
        <v>38</v>
      </c>
      <c r="E14" s="4">
        <v>14</v>
      </c>
      <c r="F14" s="1"/>
      <c r="G14" s="5">
        <v>37</v>
      </c>
      <c r="H14" s="5"/>
      <c r="I14" s="7">
        <f>G14*E14</f>
        <v>518</v>
      </c>
      <c r="J14" s="32"/>
      <c r="K14" s="14"/>
    </row>
    <row r="15" spans="1:11" ht="15.75" x14ac:dyDescent="0.25">
      <c r="A15" s="37"/>
      <c r="B15" s="43"/>
      <c r="C15" s="40"/>
      <c r="D15" s="16" t="s">
        <v>9</v>
      </c>
      <c r="E15" s="4">
        <v>87</v>
      </c>
      <c r="F15" s="1">
        <v>145</v>
      </c>
      <c r="G15" s="5"/>
      <c r="H15" s="5">
        <v>22</v>
      </c>
      <c r="I15" s="7">
        <f>F15*H15</f>
        <v>3190</v>
      </c>
      <c r="J15" s="32"/>
      <c r="K15" s="14"/>
    </row>
    <row r="16" spans="1:11" ht="15.75" x14ac:dyDescent="0.25">
      <c r="A16" s="37"/>
      <c r="B16" s="43"/>
      <c r="C16" s="40"/>
      <c r="D16" s="16" t="s">
        <v>12</v>
      </c>
      <c r="E16" s="4">
        <v>25</v>
      </c>
      <c r="F16" s="1">
        <v>42</v>
      </c>
      <c r="G16" s="5"/>
      <c r="H16" s="5">
        <v>22</v>
      </c>
      <c r="I16" s="7">
        <f>F16*H16</f>
        <v>924</v>
      </c>
      <c r="J16" s="32"/>
      <c r="K16" s="14"/>
    </row>
    <row r="17" spans="1:11" ht="15.75" x14ac:dyDescent="0.25">
      <c r="A17" s="37"/>
      <c r="B17" s="43"/>
      <c r="C17" s="41"/>
      <c r="D17" s="16" t="s">
        <v>10</v>
      </c>
      <c r="E17" s="4">
        <v>175</v>
      </c>
      <c r="F17" s="1">
        <v>318</v>
      </c>
      <c r="G17" s="5"/>
      <c r="H17" s="5">
        <v>22</v>
      </c>
      <c r="I17" s="7">
        <f>F17*H17</f>
        <v>6996</v>
      </c>
      <c r="J17" s="32"/>
      <c r="K17" s="14"/>
    </row>
    <row r="18" spans="1:11" ht="16.5" thickBot="1" x14ac:dyDescent="0.3">
      <c r="A18" s="37"/>
      <c r="B18" s="2" t="s">
        <v>11</v>
      </c>
      <c r="C18" s="2"/>
      <c r="D18" s="2"/>
      <c r="E18" s="3">
        <f>SUM(E14:E17)</f>
        <v>301</v>
      </c>
      <c r="F18" s="3">
        <f>SUM(F14:F17)</f>
        <v>505</v>
      </c>
      <c r="G18" s="5"/>
      <c r="H18" s="5"/>
      <c r="I18" s="8">
        <f>SUM(I14:I17)</f>
        <v>11628</v>
      </c>
      <c r="J18" s="32"/>
      <c r="K18" s="14" t="e">
        <f>#REF!/#REF!/F18</f>
        <v>#REF!</v>
      </c>
    </row>
    <row r="19" spans="1:11" ht="15.75" x14ac:dyDescent="0.25">
      <c r="A19" s="37"/>
      <c r="B19" s="42" t="s">
        <v>46</v>
      </c>
      <c r="C19" s="39" t="s">
        <v>34</v>
      </c>
      <c r="D19" s="16" t="s">
        <v>38</v>
      </c>
      <c r="E19" s="4">
        <v>8</v>
      </c>
      <c r="F19" s="1"/>
      <c r="G19" s="5">
        <v>37</v>
      </c>
      <c r="H19" s="5"/>
      <c r="I19" s="7">
        <f>G19*E19</f>
        <v>296</v>
      </c>
      <c r="J19" s="32"/>
      <c r="K19" s="14"/>
    </row>
    <row r="20" spans="1:11" ht="15.75" x14ac:dyDescent="0.25">
      <c r="A20" s="37"/>
      <c r="B20" s="43"/>
      <c r="C20" s="40"/>
      <c r="D20" s="16" t="s">
        <v>9</v>
      </c>
      <c r="E20" s="4">
        <v>60</v>
      </c>
      <c r="F20" s="1">
        <v>100</v>
      </c>
      <c r="G20" s="5"/>
      <c r="H20" s="5">
        <v>22</v>
      </c>
      <c r="I20" s="7">
        <f>F20*H20</f>
        <v>2200</v>
      </c>
      <c r="J20" s="32"/>
      <c r="K20" s="14"/>
    </row>
    <row r="21" spans="1:11" ht="15.75" x14ac:dyDescent="0.25">
      <c r="A21" s="37"/>
      <c r="B21" s="43"/>
      <c r="C21" s="40"/>
      <c r="D21" s="16" t="s">
        <v>12</v>
      </c>
      <c r="E21" s="4">
        <v>16</v>
      </c>
      <c r="F21" s="1">
        <v>26</v>
      </c>
      <c r="G21" s="5"/>
      <c r="H21" s="5">
        <v>22</v>
      </c>
      <c r="I21" s="7">
        <f>F21*H21</f>
        <v>572</v>
      </c>
      <c r="J21" s="32"/>
      <c r="K21" s="14"/>
    </row>
    <row r="22" spans="1:11" ht="15.75" x14ac:dyDescent="0.25">
      <c r="A22" s="37"/>
      <c r="B22" s="43"/>
      <c r="C22" s="41"/>
      <c r="D22" s="16" t="s">
        <v>10</v>
      </c>
      <c r="E22" s="4">
        <v>114</v>
      </c>
      <c r="F22" s="1">
        <v>207</v>
      </c>
      <c r="G22" s="5"/>
      <c r="H22" s="5">
        <v>22</v>
      </c>
      <c r="I22" s="7">
        <f>F22*H22</f>
        <v>4554</v>
      </c>
      <c r="J22" s="32"/>
      <c r="K22" s="14"/>
    </row>
    <row r="23" spans="1:11" ht="15.75" x14ac:dyDescent="0.25">
      <c r="A23" s="37"/>
      <c r="B23" s="44"/>
      <c r="C23" s="17" t="s">
        <v>33</v>
      </c>
      <c r="D23" s="16" t="s">
        <v>10</v>
      </c>
      <c r="E23" s="4">
        <v>5</v>
      </c>
      <c r="F23" s="1">
        <v>9</v>
      </c>
      <c r="G23" s="5"/>
      <c r="H23" s="5">
        <v>22</v>
      </c>
      <c r="I23" s="7">
        <f>F23*H23</f>
        <v>198</v>
      </c>
      <c r="J23" s="32"/>
      <c r="K23" s="14"/>
    </row>
    <row r="24" spans="1:11" ht="16.5" thickBot="1" x14ac:dyDescent="0.3">
      <c r="A24" s="37"/>
      <c r="B24" s="2" t="s">
        <v>11</v>
      </c>
      <c r="C24" s="2"/>
      <c r="D24" s="2"/>
      <c r="E24" s="3">
        <f>SUM(E19:E23)</f>
        <v>203</v>
      </c>
      <c r="F24" s="3">
        <f>SUM(F19:F23)</f>
        <v>342</v>
      </c>
      <c r="G24" s="5"/>
      <c r="H24" s="5"/>
      <c r="I24" s="8">
        <f>SUM(I19:I23)</f>
        <v>7820</v>
      </c>
      <c r="J24" s="32"/>
      <c r="K24" s="14" t="e">
        <f>#REF!/#REF!/F24</f>
        <v>#REF!</v>
      </c>
    </row>
    <row r="25" spans="1:11" ht="15.75" x14ac:dyDescent="0.25">
      <c r="A25" s="37"/>
      <c r="B25" s="42" t="s">
        <v>47</v>
      </c>
      <c r="C25" s="39" t="s">
        <v>34</v>
      </c>
      <c r="D25" s="16" t="s">
        <v>38</v>
      </c>
      <c r="E25" s="4">
        <v>8</v>
      </c>
      <c r="F25" s="1"/>
      <c r="G25" s="5">
        <v>37</v>
      </c>
      <c r="H25" s="5"/>
      <c r="I25" s="7">
        <f>G25*E25</f>
        <v>296</v>
      </c>
      <c r="J25" s="32"/>
      <c r="K25" s="14"/>
    </row>
    <row r="26" spans="1:11" ht="15.75" x14ac:dyDescent="0.25">
      <c r="A26" s="37"/>
      <c r="B26" s="43"/>
      <c r="C26" s="40"/>
      <c r="D26" s="16" t="s">
        <v>9</v>
      </c>
      <c r="E26" s="4">
        <v>53</v>
      </c>
      <c r="F26" s="1">
        <v>88</v>
      </c>
      <c r="G26" s="5"/>
      <c r="H26" s="5">
        <v>22</v>
      </c>
      <c r="I26" s="7">
        <f>F26*H26</f>
        <v>1936</v>
      </c>
      <c r="J26" s="32"/>
      <c r="K26" s="14"/>
    </row>
    <row r="27" spans="1:11" ht="15.75" x14ac:dyDescent="0.25">
      <c r="A27" s="37"/>
      <c r="B27" s="43"/>
      <c r="C27" s="40"/>
      <c r="D27" s="16" t="s">
        <v>12</v>
      </c>
      <c r="E27" s="4">
        <v>15</v>
      </c>
      <c r="F27" s="1">
        <v>25</v>
      </c>
      <c r="G27" s="5"/>
      <c r="H27" s="5">
        <v>22</v>
      </c>
      <c r="I27" s="7">
        <f>F27*H27</f>
        <v>550</v>
      </c>
      <c r="J27" s="32"/>
      <c r="K27" s="14"/>
    </row>
    <row r="28" spans="1:11" ht="15.75" x14ac:dyDescent="0.25">
      <c r="A28" s="37"/>
      <c r="B28" s="43"/>
      <c r="C28" s="41"/>
      <c r="D28" s="16" t="s">
        <v>10</v>
      </c>
      <c r="E28" s="4">
        <v>101</v>
      </c>
      <c r="F28" s="1">
        <v>184</v>
      </c>
      <c r="G28" s="5"/>
      <c r="H28" s="5">
        <v>22</v>
      </c>
      <c r="I28" s="7">
        <f>F28*H28</f>
        <v>4048</v>
      </c>
      <c r="J28" s="32"/>
      <c r="K28" s="14"/>
    </row>
    <row r="29" spans="1:11" ht="16.5" thickBot="1" x14ac:dyDescent="0.3">
      <c r="A29" s="37"/>
      <c r="B29" s="2" t="s">
        <v>11</v>
      </c>
      <c r="C29" s="2"/>
      <c r="D29" s="2"/>
      <c r="E29" s="3">
        <f>SUM(E25:E28)</f>
        <v>177</v>
      </c>
      <c r="F29" s="3">
        <f>SUM(F25:F28)</f>
        <v>297</v>
      </c>
      <c r="G29" s="5"/>
      <c r="H29" s="5"/>
      <c r="I29" s="8">
        <f>SUM(I25:I28)</f>
        <v>6830</v>
      </c>
      <c r="J29" s="32"/>
      <c r="K29" s="14" t="e">
        <f>#REF!/#REF!/F29</f>
        <v>#REF!</v>
      </c>
    </row>
    <row r="30" spans="1:11" ht="15.75" x14ac:dyDescent="0.25">
      <c r="A30" s="37"/>
      <c r="B30" s="42" t="s">
        <v>48</v>
      </c>
      <c r="C30" s="39" t="s">
        <v>34</v>
      </c>
      <c r="D30" s="16" t="s">
        <v>38</v>
      </c>
      <c r="E30" s="4">
        <v>3</v>
      </c>
      <c r="F30" s="1"/>
      <c r="G30" s="5">
        <v>37</v>
      </c>
      <c r="H30" s="5"/>
      <c r="I30" s="7">
        <f>G30*E30</f>
        <v>111</v>
      </c>
      <c r="J30" s="32"/>
      <c r="K30" s="14"/>
    </row>
    <row r="31" spans="1:11" ht="15.75" x14ac:dyDescent="0.25">
      <c r="A31" s="37"/>
      <c r="B31" s="43"/>
      <c r="C31" s="40"/>
      <c r="D31" s="16" t="s">
        <v>9</v>
      </c>
      <c r="E31" s="4">
        <v>17</v>
      </c>
      <c r="F31" s="1">
        <v>28</v>
      </c>
      <c r="G31" s="5"/>
      <c r="H31" s="5">
        <v>22</v>
      </c>
      <c r="I31" s="7">
        <f>F31*H31</f>
        <v>616</v>
      </c>
      <c r="J31" s="32"/>
      <c r="K31" s="14"/>
    </row>
    <row r="32" spans="1:11" ht="15.75" x14ac:dyDescent="0.25">
      <c r="A32" s="37"/>
      <c r="B32" s="43"/>
      <c r="C32" s="40"/>
      <c r="D32" s="16" t="s">
        <v>12</v>
      </c>
      <c r="E32" s="4">
        <v>5</v>
      </c>
      <c r="F32" s="1">
        <v>8</v>
      </c>
      <c r="G32" s="5"/>
      <c r="H32" s="5">
        <v>22</v>
      </c>
      <c r="I32" s="7">
        <f>F32*H32</f>
        <v>176</v>
      </c>
      <c r="J32" s="32"/>
      <c r="K32" s="14"/>
    </row>
    <row r="33" spans="1:11" ht="15.75" x14ac:dyDescent="0.25">
      <c r="A33" s="37"/>
      <c r="B33" s="43"/>
      <c r="C33" s="41"/>
      <c r="D33" s="16" t="s">
        <v>10</v>
      </c>
      <c r="E33" s="4">
        <v>32</v>
      </c>
      <c r="F33" s="1">
        <v>58</v>
      </c>
      <c r="G33" s="5"/>
      <c r="H33" s="5">
        <v>22</v>
      </c>
      <c r="I33" s="7">
        <f>F33*H33</f>
        <v>1276</v>
      </c>
      <c r="J33" s="32"/>
      <c r="K33" s="14"/>
    </row>
    <row r="34" spans="1:11" ht="16.5" thickBot="1" x14ac:dyDescent="0.3">
      <c r="A34" s="37"/>
      <c r="B34" s="2" t="s">
        <v>11</v>
      </c>
      <c r="C34" s="2"/>
      <c r="D34" s="2"/>
      <c r="E34" s="3">
        <f>SUM(E30:E33)</f>
        <v>57</v>
      </c>
      <c r="F34" s="3">
        <f>SUM(F30:F33)</f>
        <v>94</v>
      </c>
      <c r="G34" s="5"/>
      <c r="H34" s="5"/>
      <c r="I34" s="8">
        <f>SUM(I30:I33)</f>
        <v>2179</v>
      </c>
      <c r="J34" s="32"/>
      <c r="K34" s="14" t="e">
        <f>#REF!/#REF!/F34</f>
        <v>#REF!</v>
      </c>
    </row>
    <row r="35" spans="1:11" ht="15.75" x14ac:dyDescent="0.25">
      <c r="A35" s="37"/>
      <c r="B35" s="42" t="s">
        <v>49</v>
      </c>
      <c r="C35" s="39" t="s">
        <v>34</v>
      </c>
      <c r="D35" s="16" t="s">
        <v>38</v>
      </c>
      <c r="E35" s="4">
        <v>4</v>
      </c>
      <c r="F35" s="1"/>
      <c r="G35" s="5">
        <v>37</v>
      </c>
      <c r="H35" s="5"/>
      <c r="I35" s="7">
        <f>G35*E35</f>
        <v>148</v>
      </c>
      <c r="J35" s="32"/>
      <c r="K35" s="14"/>
    </row>
    <row r="36" spans="1:11" ht="15.75" x14ac:dyDescent="0.25">
      <c r="A36" s="37"/>
      <c r="B36" s="43"/>
      <c r="C36" s="40"/>
      <c r="D36" s="16" t="s">
        <v>9</v>
      </c>
      <c r="E36" s="4">
        <v>28</v>
      </c>
      <c r="F36" s="1">
        <v>47</v>
      </c>
      <c r="G36" s="5"/>
      <c r="H36" s="5">
        <v>22</v>
      </c>
      <c r="I36" s="7">
        <f>F36*H36</f>
        <v>1034</v>
      </c>
      <c r="J36" s="32"/>
      <c r="K36" s="14"/>
    </row>
    <row r="37" spans="1:11" ht="15.75" x14ac:dyDescent="0.25">
      <c r="A37" s="37"/>
      <c r="B37" s="43"/>
      <c r="C37" s="40"/>
      <c r="D37" s="16" t="s">
        <v>12</v>
      </c>
      <c r="E37" s="4">
        <v>8</v>
      </c>
      <c r="F37" s="1">
        <v>13</v>
      </c>
      <c r="G37" s="5"/>
      <c r="H37" s="5">
        <v>22</v>
      </c>
      <c r="I37" s="7">
        <f>F37*H37</f>
        <v>286</v>
      </c>
      <c r="J37" s="32"/>
      <c r="K37" s="14"/>
    </row>
    <row r="38" spans="1:11" ht="15.75" x14ac:dyDescent="0.25">
      <c r="A38" s="37"/>
      <c r="B38" s="43"/>
      <c r="C38" s="41"/>
      <c r="D38" s="16" t="s">
        <v>10</v>
      </c>
      <c r="E38" s="4">
        <v>56</v>
      </c>
      <c r="F38" s="1">
        <v>102</v>
      </c>
      <c r="G38" s="5"/>
      <c r="H38" s="5">
        <v>22</v>
      </c>
      <c r="I38" s="7">
        <f>F38*H38</f>
        <v>2244</v>
      </c>
      <c r="J38" s="32"/>
      <c r="K38" s="14"/>
    </row>
    <row r="39" spans="1:11" ht="15.75" x14ac:dyDescent="0.25">
      <c r="A39" s="37"/>
      <c r="B39" s="44"/>
      <c r="C39" s="17" t="s">
        <v>51</v>
      </c>
      <c r="D39" s="16" t="s">
        <v>10</v>
      </c>
      <c r="E39" s="4">
        <v>5</v>
      </c>
      <c r="F39" s="1">
        <v>9</v>
      </c>
      <c r="G39" s="5"/>
      <c r="H39" s="5">
        <v>22</v>
      </c>
      <c r="I39" s="7">
        <f>F39*H39</f>
        <v>198</v>
      </c>
      <c r="J39" s="32"/>
      <c r="K39" s="14"/>
    </row>
    <row r="40" spans="1:11" ht="16.5" thickBot="1" x14ac:dyDescent="0.3">
      <c r="A40" s="37"/>
      <c r="B40" s="2" t="s">
        <v>11</v>
      </c>
      <c r="C40" s="2"/>
      <c r="D40" s="2"/>
      <c r="E40" s="3">
        <f>SUM(E35:E39)</f>
        <v>101</v>
      </c>
      <c r="F40" s="3">
        <f>SUM(F35:F39)</f>
        <v>171</v>
      </c>
      <c r="G40" s="5"/>
      <c r="H40" s="5"/>
      <c r="I40" s="8">
        <f>SUM(I35:I39)</f>
        <v>3910</v>
      </c>
      <c r="J40" s="32"/>
      <c r="K40" s="14" t="e">
        <f>#REF!/#REF!/F40</f>
        <v>#REF!</v>
      </c>
    </row>
    <row r="41" spans="1:11" ht="15.75" x14ac:dyDescent="0.25">
      <c r="A41" s="37"/>
      <c r="B41" s="42" t="s">
        <v>50</v>
      </c>
      <c r="C41" s="39" t="s">
        <v>34</v>
      </c>
      <c r="D41" s="16" t="s">
        <v>38</v>
      </c>
      <c r="E41" s="4">
        <v>1</v>
      </c>
      <c r="F41" s="1"/>
      <c r="G41" s="5">
        <v>37</v>
      </c>
      <c r="H41" s="5"/>
      <c r="I41" s="7">
        <f>G41*E41</f>
        <v>37</v>
      </c>
      <c r="J41" s="32"/>
      <c r="K41" s="14"/>
    </row>
    <row r="42" spans="1:11" ht="15.75" x14ac:dyDescent="0.25">
      <c r="A42" s="37"/>
      <c r="B42" s="43"/>
      <c r="C42" s="40"/>
      <c r="D42" s="16" t="s">
        <v>9</v>
      </c>
      <c r="E42" s="4">
        <v>5</v>
      </c>
      <c r="F42" s="1">
        <v>8</v>
      </c>
      <c r="G42" s="5"/>
      <c r="H42" s="5">
        <v>22</v>
      </c>
      <c r="I42" s="7">
        <f>F42*H42</f>
        <v>176</v>
      </c>
      <c r="J42" s="32"/>
      <c r="K42" s="14"/>
    </row>
    <row r="43" spans="1:11" ht="15.75" x14ac:dyDescent="0.25">
      <c r="A43" s="37"/>
      <c r="B43" s="43"/>
      <c r="C43" s="40"/>
      <c r="D43" s="16" t="s">
        <v>12</v>
      </c>
      <c r="E43" s="4">
        <v>1</v>
      </c>
      <c r="F43" s="1">
        <v>2</v>
      </c>
      <c r="G43" s="5"/>
      <c r="H43" s="5">
        <v>22</v>
      </c>
      <c r="I43" s="7">
        <f>F43*H43</f>
        <v>44</v>
      </c>
      <c r="J43" s="32"/>
      <c r="K43" s="14"/>
    </row>
    <row r="44" spans="1:11" ht="15.75" x14ac:dyDescent="0.25">
      <c r="A44" s="37"/>
      <c r="B44" s="43"/>
      <c r="C44" s="41"/>
      <c r="D44" s="16" t="s">
        <v>10</v>
      </c>
      <c r="E44" s="4">
        <v>11</v>
      </c>
      <c r="F44" s="1">
        <v>20</v>
      </c>
      <c r="G44" s="5"/>
      <c r="H44" s="5">
        <v>22</v>
      </c>
      <c r="I44" s="7">
        <f>F44*H44</f>
        <v>440</v>
      </c>
      <c r="J44" s="32"/>
      <c r="K44" s="14"/>
    </row>
    <row r="45" spans="1:11" ht="16.5" thickBot="1" x14ac:dyDescent="0.3">
      <c r="A45" s="37"/>
      <c r="B45" s="2" t="s">
        <v>11</v>
      </c>
      <c r="C45" s="2"/>
      <c r="D45" s="2"/>
      <c r="E45" s="3">
        <f>SUM(E41:E44)</f>
        <v>18</v>
      </c>
      <c r="F45" s="3">
        <f>SUM(F41:F44)</f>
        <v>30</v>
      </c>
      <c r="G45" s="5"/>
      <c r="H45" s="5"/>
      <c r="I45" s="8">
        <f>SUM(I41:I44)</f>
        <v>697</v>
      </c>
      <c r="J45" s="32"/>
      <c r="K45" s="14" t="e">
        <f>#REF!/#REF!/F45</f>
        <v>#REF!</v>
      </c>
    </row>
    <row r="46" spans="1:11" ht="15.75" x14ac:dyDescent="0.25">
      <c r="A46" s="37"/>
      <c r="B46" s="42" t="s">
        <v>52</v>
      </c>
      <c r="C46" s="39" t="s">
        <v>34</v>
      </c>
      <c r="D46" s="16" t="s">
        <v>38</v>
      </c>
      <c r="E46" s="4">
        <v>12</v>
      </c>
      <c r="F46" s="1"/>
      <c r="G46" s="5">
        <v>37</v>
      </c>
      <c r="H46" s="5"/>
      <c r="I46" s="7">
        <f>G46*E46</f>
        <v>444</v>
      </c>
      <c r="J46" s="32"/>
      <c r="K46" s="14"/>
    </row>
    <row r="47" spans="1:11" ht="15.75" x14ac:dyDescent="0.25">
      <c r="A47" s="37"/>
      <c r="B47" s="43"/>
      <c r="C47" s="40"/>
      <c r="D47" s="16" t="s">
        <v>9</v>
      </c>
      <c r="E47" s="4">
        <v>80</v>
      </c>
      <c r="F47" s="1">
        <v>133</v>
      </c>
      <c r="G47" s="5"/>
      <c r="H47" s="5">
        <v>22</v>
      </c>
      <c r="I47" s="7">
        <f>F47*H47</f>
        <v>2926</v>
      </c>
      <c r="J47" s="32"/>
      <c r="K47" s="14"/>
    </row>
    <row r="48" spans="1:11" ht="15.75" x14ac:dyDescent="0.25">
      <c r="A48" s="37"/>
      <c r="B48" s="43"/>
      <c r="C48" s="40"/>
      <c r="D48" s="16" t="s">
        <v>12</v>
      </c>
      <c r="E48" s="4">
        <v>20</v>
      </c>
      <c r="F48" s="1">
        <v>33</v>
      </c>
      <c r="G48" s="5"/>
      <c r="H48" s="5">
        <v>22</v>
      </c>
      <c r="I48" s="7">
        <f>F48*H48</f>
        <v>726</v>
      </c>
      <c r="J48" s="32"/>
      <c r="K48" s="14"/>
    </row>
    <row r="49" spans="1:18" ht="15.75" x14ac:dyDescent="0.25">
      <c r="A49" s="37"/>
      <c r="B49" s="43"/>
      <c r="C49" s="41"/>
      <c r="D49" s="16" t="s">
        <v>10</v>
      </c>
      <c r="E49" s="4">
        <v>148</v>
      </c>
      <c r="F49" s="1">
        <v>269</v>
      </c>
      <c r="G49" s="5"/>
      <c r="H49" s="5">
        <v>22</v>
      </c>
      <c r="I49" s="7">
        <f>F49*H49</f>
        <v>5918</v>
      </c>
      <c r="J49" s="32"/>
      <c r="K49" s="14"/>
    </row>
    <row r="50" spans="1:18" ht="15.75" x14ac:dyDescent="0.25">
      <c r="A50" s="37"/>
      <c r="B50" s="44"/>
      <c r="C50" s="17" t="s">
        <v>55</v>
      </c>
      <c r="D50" s="16" t="s">
        <v>10</v>
      </c>
      <c r="E50" s="4">
        <v>15</v>
      </c>
      <c r="F50" s="1">
        <v>27</v>
      </c>
      <c r="G50" s="5"/>
      <c r="H50" s="5">
        <v>22</v>
      </c>
      <c r="I50" s="7">
        <f>F50*H50</f>
        <v>594</v>
      </c>
      <c r="J50" s="32"/>
      <c r="K50" s="14"/>
    </row>
    <row r="51" spans="1:18" ht="16.5" thickBot="1" x14ac:dyDescent="0.3">
      <c r="A51" s="37"/>
      <c r="B51" s="2" t="s">
        <v>11</v>
      </c>
      <c r="C51" s="2"/>
      <c r="D51" s="2"/>
      <c r="E51" s="3">
        <f>SUM(E46:E50)</f>
        <v>275</v>
      </c>
      <c r="F51" s="3">
        <f>SUM(F46:F50)</f>
        <v>462</v>
      </c>
      <c r="G51" s="5"/>
      <c r="H51" s="5"/>
      <c r="I51" s="8">
        <f>SUM(I46:I50)</f>
        <v>10608</v>
      </c>
      <c r="J51" s="32"/>
      <c r="K51" s="14" t="e">
        <f>#REF!/#REF!/F51</f>
        <v>#REF!</v>
      </c>
    </row>
    <row r="52" spans="1:18" ht="15.75" x14ac:dyDescent="0.25">
      <c r="A52" s="37"/>
      <c r="B52" s="42" t="s">
        <v>53</v>
      </c>
      <c r="C52" s="39" t="s">
        <v>34</v>
      </c>
      <c r="D52" s="16" t="s">
        <v>38</v>
      </c>
      <c r="E52" s="4">
        <v>5</v>
      </c>
      <c r="F52" s="1"/>
      <c r="G52" s="5">
        <v>37</v>
      </c>
      <c r="H52" s="5"/>
      <c r="I52" s="7">
        <f>G52*E52</f>
        <v>185</v>
      </c>
      <c r="J52" s="32"/>
      <c r="K52" s="14"/>
    </row>
    <row r="53" spans="1:18" ht="15.75" x14ac:dyDescent="0.25">
      <c r="A53" s="37"/>
      <c r="B53" s="43"/>
      <c r="C53" s="40"/>
      <c r="D53" s="16" t="s">
        <v>9</v>
      </c>
      <c r="E53" s="4">
        <v>28</v>
      </c>
      <c r="F53" s="1">
        <v>47</v>
      </c>
      <c r="G53" s="5"/>
      <c r="H53" s="5">
        <v>22</v>
      </c>
      <c r="I53" s="7">
        <f>F53*H53</f>
        <v>1034</v>
      </c>
      <c r="J53" s="32"/>
      <c r="K53" s="14"/>
    </row>
    <row r="54" spans="1:18" ht="15.75" x14ac:dyDescent="0.25">
      <c r="A54" s="37"/>
      <c r="B54" s="43"/>
      <c r="C54" s="40"/>
      <c r="D54" s="16" t="s">
        <v>12</v>
      </c>
      <c r="E54" s="4">
        <v>8</v>
      </c>
      <c r="F54" s="1">
        <v>13</v>
      </c>
      <c r="G54" s="5"/>
      <c r="H54" s="5">
        <v>22</v>
      </c>
      <c r="I54" s="7">
        <f>F54*H54</f>
        <v>286</v>
      </c>
      <c r="J54" s="32"/>
      <c r="K54" s="14"/>
    </row>
    <row r="55" spans="1:18" ht="15.75" x14ac:dyDescent="0.25">
      <c r="A55" s="37"/>
      <c r="B55" s="43"/>
      <c r="C55" s="41"/>
      <c r="D55" s="16" t="s">
        <v>10</v>
      </c>
      <c r="E55" s="4">
        <v>55</v>
      </c>
      <c r="F55" s="1">
        <v>100</v>
      </c>
      <c r="G55" s="5"/>
      <c r="H55" s="5">
        <v>22</v>
      </c>
      <c r="I55" s="7">
        <f>F55*H55</f>
        <v>2200</v>
      </c>
      <c r="J55" s="32"/>
      <c r="K55" s="14"/>
    </row>
    <row r="56" spans="1:18" ht="15.75" x14ac:dyDescent="0.25">
      <c r="A56" s="37"/>
      <c r="B56" s="2" t="s">
        <v>11</v>
      </c>
      <c r="C56" s="2"/>
      <c r="D56" s="2"/>
      <c r="E56" s="3">
        <f>SUM(E52:E55)</f>
        <v>96</v>
      </c>
      <c r="F56" s="3">
        <f>SUM(F52:F55)</f>
        <v>160</v>
      </c>
      <c r="G56" s="5"/>
      <c r="H56" s="5"/>
      <c r="I56" s="30">
        <f>SUM(I52:I55)</f>
        <v>3705</v>
      </c>
      <c r="J56" s="33"/>
      <c r="K56" s="14" t="e">
        <f>#REF!/#REF!/F56</f>
        <v>#REF!</v>
      </c>
    </row>
    <row r="57" spans="1:18" ht="15" customHeight="1" x14ac:dyDescent="0.25">
      <c r="A57" s="38"/>
      <c r="B57" s="46" t="s">
        <v>56</v>
      </c>
      <c r="C57" s="47"/>
      <c r="D57" s="48"/>
      <c r="E57" s="15">
        <f>SUM(E56,E51,E45,E40,E34,E29,E24,E18,E13)</f>
        <v>1499</v>
      </c>
      <c r="F57" s="18">
        <f t="shared" ref="F57:I57" si="1">SUM(F56,F51,F45,F40,F34,F29,F24,F18,F13)</f>
        <v>2523</v>
      </c>
      <c r="G57" s="18"/>
      <c r="H57" s="18"/>
      <c r="I57" s="18">
        <f t="shared" si="1"/>
        <v>57911</v>
      </c>
      <c r="J57" s="31">
        <f>SUM(I57*0.05)</f>
        <v>2895.55</v>
      </c>
    </row>
    <row r="59" spans="1:18" ht="15.6" x14ac:dyDescent="0.3">
      <c r="E59" s="45"/>
      <c r="F59" s="45"/>
      <c r="G59" s="19"/>
      <c r="L59" s="22"/>
      <c r="M59" s="22"/>
      <c r="N59" s="22"/>
      <c r="O59" s="22"/>
      <c r="P59" s="22"/>
      <c r="Q59" s="22"/>
      <c r="R59" s="22"/>
    </row>
  </sheetData>
  <mergeCells count="22">
    <mergeCell ref="E59:F59"/>
    <mergeCell ref="B57:D57"/>
    <mergeCell ref="B46:B50"/>
    <mergeCell ref="C46:C49"/>
    <mergeCell ref="B52:B55"/>
    <mergeCell ref="C52:C55"/>
    <mergeCell ref="A4:A57"/>
    <mergeCell ref="C30:C33"/>
    <mergeCell ref="B35:B39"/>
    <mergeCell ref="C35:C38"/>
    <mergeCell ref="B41:B44"/>
    <mergeCell ref="C41:C44"/>
    <mergeCell ref="C8:C11"/>
    <mergeCell ref="B4:B12"/>
    <mergeCell ref="B14:B17"/>
    <mergeCell ref="C14:C17"/>
    <mergeCell ref="B19:B23"/>
    <mergeCell ref="C19:C22"/>
    <mergeCell ref="B25:B28"/>
    <mergeCell ref="C25:C28"/>
    <mergeCell ref="B30:B33"/>
    <mergeCell ref="C4:C7"/>
  </mergeCells>
  <pageMargins left="0.23622047244094491" right="0.23622047244094491" top="0.74803149606299213" bottom="0.74803149606299213" header="0.31496062992125984" footer="0.31496062992125984"/>
  <pageSetup paperSize="9" scale="78" fitToHeight="4" orientation="portrait" horizontalDpi="0" verticalDpi="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2" sqref="A2:C2"/>
    </sheetView>
  </sheetViews>
  <sheetFormatPr defaultRowHeight="15" x14ac:dyDescent="0.25"/>
  <cols>
    <col min="1" max="1" width="33.28515625" customWidth="1"/>
    <col min="2" max="2" width="39" customWidth="1"/>
    <col min="3" max="3" width="29.85546875" customWidth="1"/>
  </cols>
  <sheetData>
    <row r="1" spans="1:3" x14ac:dyDescent="0.25">
      <c r="A1" s="53" t="s">
        <v>22</v>
      </c>
      <c r="B1" s="53"/>
      <c r="C1" s="53"/>
    </row>
    <row r="2" spans="1:3" ht="15.75" thickBot="1" x14ac:dyDescent="0.3">
      <c r="A2" s="52" t="s">
        <v>58</v>
      </c>
      <c r="B2" s="52"/>
      <c r="C2" s="52"/>
    </row>
    <row r="3" spans="1:3" ht="15.75" thickBot="1" x14ac:dyDescent="0.3">
      <c r="A3" s="49" t="s">
        <v>23</v>
      </c>
      <c r="B3" s="50"/>
      <c r="C3" s="51"/>
    </row>
    <row r="4" spans="1:3" ht="15.75" thickBot="1" x14ac:dyDescent="0.3">
      <c r="A4" s="24" t="s">
        <v>3</v>
      </c>
      <c r="B4" s="25" t="s">
        <v>24</v>
      </c>
      <c r="C4" s="25" t="s">
        <v>25</v>
      </c>
    </row>
    <row r="5" spans="1:3" ht="15.75" thickBot="1" x14ac:dyDescent="0.3">
      <c r="A5" s="26" t="s">
        <v>39</v>
      </c>
      <c r="B5" s="27" t="s">
        <v>40</v>
      </c>
      <c r="C5" s="25" t="s">
        <v>41</v>
      </c>
    </row>
    <row r="6" spans="1:3" ht="15.75" thickBot="1" x14ac:dyDescent="0.3">
      <c r="A6" s="26" t="s">
        <v>32</v>
      </c>
      <c r="B6" s="27" t="s">
        <v>27</v>
      </c>
      <c r="C6" s="25" t="s">
        <v>36</v>
      </c>
    </row>
    <row r="7" spans="1:3" ht="16.5" thickBot="1" x14ac:dyDescent="0.3">
      <c r="A7" s="26" t="s">
        <v>26</v>
      </c>
      <c r="B7" s="27" t="s">
        <v>27</v>
      </c>
      <c r="C7" s="28" t="s">
        <v>28</v>
      </c>
    </row>
    <row r="8" spans="1:3" ht="16.5" thickBot="1" x14ac:dyDescent="0.3">
      <c r="A8" s="26" t="s">
        <v>29</v>
      </c>
      <c r="B8" s="27" t="s">
        <v>27</v>
      </c>
      <c r="C8" s="28" t="s">
        <v>30</v>
      </c>
    </row>
    <row r="9" spans="1:3" ht="16.5" thickBot="1" x14ac:dyDescent="0.3">
      <c r="A9" s="26" t="s">
        <v>35</v>
      </c>
      <c r="B9" s="27" t="s">
        <v>27</v>
      </c>
      <c r="C9" s="28" t="s">
        <v>37</v>
      </c>
    </row>
  </sheetData>
  <mergeCells count="3">
    <mergeCell ref="A3:C3"/>
    <mergeCell ref="A2:C2"/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"/>
  <sheetViews>
    <sheetView tabSelected="1" workbookViewId="0">
      <selection activeCell="A3" sqref="A3:F3"/>
    </sheetView>
  </sheetViews>
  <sheetFormatPr defaultRowHeight="15" x14ac:dyDescent="0.25"/>
  <cols>
    <col min="1" max="1" width="20.42578125" customWidth="1"/>
    <col min="2" max="2" width="12.85546875" customWidth="1"/>
    <col min="3" max="3" width="13.7109375" customWidth="1"/>
    <col min="4" max="4" width="14.28515625" customWidth="1"/>
    <col min="5" max="5" width="15.28515625" customWidth="1"/>
    <col min="6" max="6" width="16.42578125" customWidth="1"/>
    <col min="7" max="7" width="13.140625" customWidth="1"/>
  </cols>
  <sheetData>
    <row r="2" spans="1:7" x14ac:dyDescent="0.25">
      <c r="A2" s="54" t="s">
        <v>20</v>
      </c>
      <c r="B2" s="54"/>
      <c r="C2" s="54"/>
      <c r="D2" s="54"/>
      <c r="E2" s="54"/>
      <c r="F2" s="54"/>
      <c r="G2" s="54"/>
    </row>
    <row r="3" spans="1:7" x14ac:dyDescent="0.25">
      <c r="A3" s="54" t="s">
        <v>59</v>
      </c>
      <c r="B3" s="54"/>
      <c r="C3" s="54"/>
      <c r="D3" s="54"/>
      <c r="E3" s="54"/>
      <c r="F3" s="54"/>
      <c r="G3" s="22"/>
    </row>
    <row r="4" spans="1:7" x14ac:dyDescent="0.25">
      <c r="A4" s="55" t="s">
        <v>15</v>
      </c>
      <c r="B4" s="56" t="s">
        <v>42</v>
      </c>
      <c r="C4" s="57"/>
      <c r="D4" s="57"/>
      <c r="E4" s="57"/>
      <c r="F4" s="58"/>
    </row>
    <row r="5" spans="1:7" ht="47.25" customHeight="1" x14ac:dyDescent="0.25">
      <c r="A5" s="55"/>
      <c r="B5" s="20" t="s">
        <v>16</v>
      </c>
      <c r="C5" s="20" t="s">
        <v>17</v>
      </c>
      <c r="D5" s="20" t="s">
        <v>18</v>
      </c>
      <c r="E5" s="20" t="s">
        <v>19</v>
      </c>
      <c r="F5" s="23" t="s">
        <v>21</v>
      </c>
    </row>
    <row r="6" spans="1:7" ht="77.25" customHeight="1" x14ac:dyDescent="0.25">
      <c r="A6" s="21" t="s">
        <v>54</v>
      </c>
      <c r="B6" s="20">
        <v>900</v>
      </c>
      <c r="C6" s="20"/>
      <c r="D6" s="20">
        <v>500</v>
      </c>
      <c r="E6" s="20">
        <v>99</v>
      </c>
      <c r="F6" s="23">
        <f>SUM(B6:E6)</f>
        <v>1499</v>
      </c>
    </row>
  </sheetData>
  <mergeCells count="4">
    <mergeCell ref="A2:G2"/>
    <mergeCell ref="A3:F3"/>
    <mergeCell ref="A4:A5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Приложение 1 2303</vt:lpstr>
      <vt:lpstr>Приложение 2</vt:lpstr>
      <vt:lpstr>Приложение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Pavlina</cp:lastModifiedBy>
  <cp:lastPrinted>2021-03-10T11:45:43Z</cp:lastPrinted>
  <dcterms:created xsi:type="dcterms:W3CDTF">2020-05-28T05:23:03Z</dcterms:created>
  <dcterms:modified xsi:type="dcterms:W3CDTF">2022-11-17T10:36:05Z</dcterms:modified>
</cp:coreProperties>
</file>