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 activeTab="2"/>
  </bookViews>
  <sheets>
    <sheet name=" Приложение 1 " sheetId="5" r:id="rId1"/>
    <sheet name="Приложение 2" sheetId="6" r:id="rId2"/>
    <sheet name="Приложение 3" sheetId="7" r:id="rId3"/>
  </sheets>
  <calcPr calcId="145621"/>
</workbook>
</file>

<file path=xl/calcChain.xml><?xml version="1.0" encoding="utf-8"?>
<calcChain xmlns="http://schemas.openxmlformats.org/spreadsheetml/2006/main">
  <c r="I18" i="5" l="1"/>
  <c r="I15" i="5"/>
  <c r="I13" i="5"/>
  <c r="I10" i="5"/>
  <c r="I7" i="5"/>
  <c r="I5" i="5"/>
  <c r="F19" i="5" l="1"/>
  <c r="E19" i="5"/>
  <c r="F11" i="5"/>
  <c r="E11" i="5"/>
  <c r="I17" i="5"/>
  <c r="I16" i="5"/>
  <c r="I14" i="5"/>
  <c r="I12" i="5"/>
  <c r="I6" i="5"/>
  <c r="I8" i="5"/>
  <c r="I9" i="5"/>
  <c r="I4" i="5"/>
  <c r="I19" i="5" l="1"/>
  <c r="I11" i="5"/>
  <c r="F20" i="5"/>
  <c r="E20" i="5"/>
  <c r="F6" i="7"/>
  <c r="I20" i="5" l="1"/>
</calcChain>
</file>

<file path=xl/sharedStrings.xml><?xml version="1.0" encoding="utf-8"?>
<sst xmlns="http://schemas.openxmlformats.org/spreadsheetml/2006/main" count="67" uniqueCount="51">
  <si>
    <t>Обект</t>
  </si>
  <si>
    <t>Отдел и подотдел</t>
  </si>
  <si>
    <t>Дървесен вид</t>
  </si>
  <si>
    <t>Сортимент</t>
  </si>
  <si>
    <t>Прогнозно количество дървесина пл.м3</t>
  </si>
  <si>
    <t>Прогнозно количество дървесина простр.м3</t>
  </si>
  <si>
    <t>Стойност на услугата сеч и извоз  лв./пл.м3</t>
  </si>
  <si>
    <t>Стойност на услугата сеч и извоз  лв./пр.м3</t>
  </si>
  <si>
    <t>Обща стойност в лв. без ДДС</t>
  </si>
  <si>
    <t>Дърва за огрев</t>
  </si>
  <si>
    <t>Общо за отдела</t>
  </si>
  <si>
    <t>Дребна техн.дървесина</t>
  </si>
  <si>
    <t>тон м3</t>
  </si>
  <si>
    <t>Отдели  и подотдели</t>
  </si>
  <si>
    <t>І</t>
  </si>
  <si>
    <t>ІІ</t>
  </si>
  <si>
    <t>ІІІ</t>
  </si>
  <si>
    <t>ІV</t>
  </si>
  <si>
    <t>ПРИЛОЖЕНИЕ № 3</t>
  </si>
  <si>
    <t>Общо</t>
  </si>
  <si>
    <t>ПРИЛОЖЕНИЕ    № 2</t>
  </si>
  <si>
    <t>Забележка : Сортиментите, които следва да се добият са със следните размери, съгласно БДС :</t>
  </si>
  <si>
    <t>Дължина – м.</t>
  </si>
  <si>
    <t>Диаметър – см.</t>
  </si>
  <si>
    <t>1,00м  2,00м;</t>
  </si>
  <si>
    <t>Дребна техн. дървесина</t>
  </si>
  <si>
    <t>до 14 см</t>
  </si>
  <si>
    <t>дърва за горене</t>
  </si>
  <si>
    <t xml:space="preserve">                                                                                                                      </t>
  </si>
  <si>
    <r>
      <t xml:space="preserve">Приложение </t>
    </r>
    <r>
      <rPr>
        <b/>
        <sz val="12"/>
        <color theme="1"/>
        <rFont val="Calibri"/>
        <family val="2"/>
        <charset val="204"/>
      </rPr>
      <t xml:space="preserve">№ </t>
    </r>
    <r>
      <rPr>
        <b/>
        <sz val="12"/>
        <color theme="1"/>
        <rFont val="Calibri"/>
        <family val="2"/>
        <charset val="204"/>
        <scheme val="minor"/>
      </rPr>
      <t xml:space="preserve">1 </t>
    </r>
  </si>
  <si>
    <t>Едра техн.дървесина</t>
  </si>
  <si>
    <t>Средна техн.дървесина</t>
  </si>
  <si>
    <t>Едра трупи за бичене 18-29см</t>
  </si>
  <si>
    <t>14-18см</t>
  </si>
  <si>
    <t>над 18см</t>
  </si>
  <si>
    <t>акация</t>
  </si>
  <si>
    <t>Средна строителна - колове</t>
  </si>
  <si>
    <t>1.60м до 2.50м</t>
  </si>
  <si>
    <t>от 2,00м до 3,50м</t>
  </si>
  <si>
    <t>до 15см</t>
  </si>
  <si>
    <t>до 4-30 см</t>
  </si>
  <si>
    <t>от 18-29см</t>
  </si>
  <si>
    <t>181-в</t>
  </si>
  <si>
    <t>181-в; 184-ж</t>
  </si>
  <si>
    <t>Дребна колове</t>
  </si>
  <si>
    <t>Технологична от дърва</t>
  </si>
  <si>
    <t>184-ж</t>
  </si>
  <si>
    <t>тримесечие-  2024 г./пл.куб.м.</t>
  </si>
  <si>
    <t>Всичко за обекта</t>
  </si>
  <si>
    <r>
      <t xml:space="preserve">Към договор -            2024г. за извършване на дейности в ДГТ от Обект </t>
    </r>
    <r>
      <rPr>
        <b/>
        <sz val="11"/>
        <rFont val="Times New Roman"/>
        <family val="1"/>
        <charset val="204"/>
      </rPr>
      <t>№ 2413</t>
    </r>
  </si>
  <si>
    <t>Към договор № ……………....за за извършване на дейности в ДГТ от Обект № 2413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</si>
</sst>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</font>
    <font>
      <b/>
      <sz val="2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11" fillId="0" borderId="0"/>
  </cellStyleXfs>
  <cellXfs count="61">
    <xf numFmtId="0" fontId="0" fillId="0" borderId="0" xfId="0"/>
    <xf numFmtId="1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center" vertical="center"/>
    </xf>
    <xf numFmtId="2" fontId="4" fillId="0" borderId="1" xfId="0" applyNumberFormat="1" applyFont="1" applyFill="1" applyBorder="1"/>
    <xf numFmtId="0" fontId="1" fillId="0" borderId="0" xfId="0" applyFont="1" applyFill="1" applyAlignment="1">
      <alignment horizontal="center" vertical="center" textRotation="90"/>
    </xf>
    <xf numFmtId="1" fontId="4" fillId="0" borderId="1" xfId="0" applyNumberFormat="1" applyFont="1" applyFill="1" applyBorder="1" applyAlignment="1">
      <alignment horizontal="right"/>
    </xf>
    <xf numFmtId="164" fontId="0" fillId="0" borderId="0" xfId="0" applyNumberFormat="1"/>
    <xf numFmtId="0" fontId="8" fillId="0" borderId="1" xfId="0" applyFont="1" applyBorder="1" applyAlignment="1">
      <alignment horizontal="center" vertical="center" wrapText="1"/>
    </xf>
    <xf numFmtId="0" fontId="12" fillId="0" borderId="0" xfId="2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/>
    </xf>
    <xf numFmtId="0" fontId="3" fillId="2" borderId="1" xfId="1" applyNumberFormat="1" applyFont="1" applyFill="1" applyBorder="1" applyAlignment="1" applyProtection="1">
      <alignment horizontal="center" vertical="top"/>
    </xf>
    <xf numFmtId="0" fontId="5" fillId="3" borderId="1" xfId="0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 applyProtection="1">
      <alignment horizontal="center" vertical="center"/>
    </xf>
    <xf numFmtId="1" fontId="4" fillId="0" borderId="0" xfId="1" applyNumberFormat="1" applyFont="1" applyFill="1" applyBorder="1" applyAlignment="1" applyProtection="1">
      <alignment horizontal="center" vertical="top"/>
    </xf>
    <xf numFmtId="2" fontId="4" fillId="0" borderId="0" xfId="0" applyNumberFormat="1" applyFont="1" applyFill="1" applyBorder="1"/>
    <xf numFmtId="1" fontId="4" fillId="0" borderId="0" xfId="0" applyNumberFormat="1" applyFont="1" applyFill="1" applyBorder="1" applyAlignment="1">
      <alignment horizontal="right"/>
    </xf>
    <xf numFmtId="0" fontId="6" fillId="0" borderId="1" xfId="1" applyNumberFormat="1" applyFont="1" applyFill="1" applyBorder="1" applyAlignment="1" applyProtection="1">
      <alignment horizontal="center" vertical="center" textRotation="90" wrapText="1"/>
    </xf>
    <xf numFmtId="0" fontId="6" fillId="0" borderId="1" xfId="1" applyNumberFormat="1" applyFont="1" applyFill="1" applyBorder="1" applyAlignment="1" applyProtection="1">
      <alignment horizontal="center" vertical="center" textRotation="90"/>
    </xf>
    <xf numFmtId="0" fontId="6" fillId="0" borderId="1" xfId="0" applyNumberFormat="1" applyFont="1" applyFill="1" applyBorder="1" applyAlignment="1" applyProtection="1">
      <alignment horizontal="center" vertical="center" textRotation="90" wrapText="1"/>
    </xf>
    <xf numFmtId="2" fontId="6" fillId="0" borderId="1" xfId="0" applyNumberFormat="1" applyFont="1" applyFill="1" applyBorder="1" applyAlignment="1" applyProtection="1">
      <alignment horizontal="center" vertical="center" textRotation="90" wrapText="1"/>
    </xf>
    <xf numFmtId="0" fontId="4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3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3" fillId="3" borderId="4" xfId="1" applyNumberFormat="1" applyFont="1" applyFill="1" applyBorder="1" applyAlignment="1" applyProtection="1">
      <alignment horizontal="center" vertical="top"/>
    </xf>
    <xf numFmtId="0" fontId="3" fillId="3" borderId="5" xfId="1" applyNumberFormat="1" applyFont="1" applyFill="1" applyBorder="1" applyAlignment="1" applyProtection="1">
      <alignment horizontal="center" vertical="top"/>
    </xf>
    <xf numFmtId="0" fontId="3" fillId="3" borderId="6" xfId="1" applyNumberFormat="1" applyFont="1" applyFill="1" applyBorder="1" applyAlignment="1" applyProtection="1">
      <alignment horizontal="center" vertical="top"/>
    </xf>
    <xf numFmtId="0" fontId="15" fillId="0" borderId="1" xfId="0" applyFont="1" applyBorder="1" applyAlignment="1">
      <alignment horizontal="center"/>
    </xf>
    <xf numFmtId="0" fontId="14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7" fillId="2" borderId="2" xfId="1" applyNumberFormat="1" applyFont="1" applyFill="1" applyBorder="1" applyAlignment="1" applyProtection="1">
      <alignment vertical="center" textRotation="90"/>
    </xf>
    <xf numFmtId="0" fontId="17" fillId="2" borderId="3" xfId="1" applyNumberFormat="1" applyFont="1" applyFill="1" applyBorder="1" applyAlignment="1" applyProtection="1">
      <alignment vertical="center" textRotation="90"/>
    </xf>
    <xf numFmtId="0" fontId="3" fillId="0" borderId="13" xfId="1" applyNumberFormat="1" applyFont="1" applyFill="1" applyBorder="1" applyAlignment="1" applyProtection="1">
      <alignment horizontal="center" vertical="center"/>
    </xf>
    <xf numFmtId="0" fontId="3" fillId="0" borderId="2" xfId="1" applyNumberFormat="1" applyFont="1" applyFill="1" applyBorder="1" applyAlignment="1" applyProtection="1">
      <alignment horizontal="center" vertical="center"/>
    </xf>
    <xf numFmtId="0" fontId="3" fillId="0" borderId="3" xfId="1" applyNumberFormat="1" applyFont="1" applyFill="1" applyBorder="1" applyAlignment="1" applyProtection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8" fillId="2" borderId="1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2" fillId="2" borderId="0" xfId="2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Нормален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topLeftCell="A19" zoomScaleNormal="100" workbookViewId="0">
      <selection activeCell="B20" sqref="B20:D20"/>
    </sheetView>
  </sheetViews>
  <sheetFormatPr defaultRowHeight="15" x14ac:dyDescent="0.25"/>
  <cols>
    <col min="1" max="1" width="7" customWidth="1"/>
    <col min="2" max="2" width="7.5703125" customWidth="1"/>
    <col min="3" max="3" width="10.5703125" customWidth="1"/>
    <col min="4" max="4" width="34.28515625" customWidth="1"/>
    <col min="5" max="5" width="10.28515625" bestFit="1" customWidth="1"/>
    <col min="7" max="7" width="7.140625" customWidth="1"/>
    <col min="8" max="8" width="8.140625" customWidth="1"/>
    <col min="9" max="9" width="8.7109375" customWidth="1"/>
    <col min="10" max="10" width="8.85546875" customWidth="1"/>
    <col min="11" max="11" width="8.85546875" hidden="1" customWidth="1"/>
    <col min="13" max="13" width="12.85546875" customWidth="1"/>
    <col min="14" max="14" width="13.7109375" customWidth="1"/>
    <col min="15" max="15" width="14.28515625" customWidth="1"/>
    <col min="16" max="16" width="15.28515625" customWidth="1"/>
    <col min="17" max="17" width="16.42578125" customWidth="1"/>
    <col min="18" max="18" width="13.140625" customWidth="1"/>
    <col min="19" max="19" width="13" customWidth="1"/>
  </cols>
  <sheetData>
    <row r="1" spans="1:11" ht="15.75" x14ac:dyDescent="0.25">
      <c r="A1" s="38" t="s">
        <v>29</v>
      </c>
      <c r="B1" s="38"/>
      <c r="C1" s="38"/>
      <c r="D1" s="38"/>
      <c r="E1" s="38"/>
      <c r="F1" s="38"/>
      <c r="G1" s="38"/>
      <c r="H1" s="38"/>
      <c r="I1" s="38"/>
    </row>
    <row r="2" spans="1:11" ht="36" customHeight="1" x14ac:dyDescent="0.25">
      <c r="A2" s="39"/>
      <c r="B2" s="40"/>
      <c r="C2" s="40"/>
      <c r="D2" s="40"/>
      <c r="E2" s="40"/>
      <c r="F2" s="40"/>
      <c r="G2" s="40"/>
      <c r="H2" s="40"/>
      <c r="I2" s="41"/>
    </row>
    <row r="3" spans="1:11" s="4" customFormat="1" ht="122.25" x14ac:dyDescent="0.25">
      <c r="A3" s="25" t="s">
        <v>0</v>
      </c>
      <c r="B3" s="24" t="s">
        <v>1</v>
      </c>
      <c r="C3" s="24" t="s">
        <v>2</v>
      </c>
      <c r="D3" s="25" t="s">
        <v>3</v>
      </c>
      <c r="E3" s="24" t="s">
        <v>4</v>
      </c>
      <c r="F3" s="26" t="s">
        <v>5</v>
      </c>
      <c r="G3" s="27" t="s">
        <v>6</v>
      </c>
      <c r="H3" s="27" t="s">
        <v>7</v>
      </c>
      <c r="I3" s="24" t="s">
        <v>8</v>
      </c>
      <c r="K3" s="4" t="s">
        <v>12</v>
      </c>
    </row>
    <row r="4" spans="1:11" ht="15.75" x14ac:dyDescent="0.25">
      <c r="A4" s="42">
        <v>2413</v>
      </c>
      <c r="B4" s="44" t="s">
        <v>42</v>
      </c>
      <c r="C4" s="47" t="s">
        <v>35</v>
      </c>
      <c r="D4" s="28" t="s">
        <v>30</v>
      </c>
      <c r="E4" s="2">
        <v>9</v>
      </c>
      <c r="F4" s="1">
        <v>15</v>
      </c>
      <c r="G4" s="3"/>
      <c r="H4" s="3">
        <v>22</v>
      </c>
      <c r="I4" s="5">
        <f t="shared" ref="I4:I9" si="0">F4*H4</f>
        <v>330</v>
      </c>
      <c r="K4" s="6"/>
    </row>
    <row r="5" spans="1:11" ht="15.75" x14ac:dyDescent="0.25">
      <c r="A5" s="42"/>
      <c r="B5" s="45"/>
      <c r="C5" s="48"/>
      <c r="D5" s="30" t="s">
        <v>36</v>
      </c>
      <c r="E5" s="2">
        <v>40</v>
      </c>
      <c r="F5" s="1"/>
      <c r="G5" s="3">
        <v>37</v>
      </c>
      <c r="H5" s="3"/>
      <c r="I5" s="5">
        <f>G5*E5</f>
        <v>1480</v>
      </c>
      <c r="K5" s="6"/>
    </row>
    <row r="6" spans="1:11" ht="15.75" x14ac:dyDescent="0.25">
      <c r="A6" s="42"/>
      <c r="B6" s="45"/>
      <c r="C6" s="48"/>
      <c r="D6" s="30" t="s">
        <v>31</v>
      </c>
      <c r="E6" s="2">
        <v>89</v>
      </c>
      <c r="F6" s="1">
        <v>148</v>
      </c>
      <c r="G6" s="3"/>
      <c r="H6" s="3">
        <v>22</v>
      </c>
      <c r="I6" s="5">
        <f t="shared" si="0"/>
        <v>3256</v>
      </c>
      <c r="K6" s="6"/>
    </row>
    <row r="7" spans="1:11" ht="15.75" x14ac:dyDescent="0.25">
      <c r="A7" s="42"/>
      <c r="B7" s="45"/>
      <c r="C7" s="48"/>
      <c r="D7" s="30" t="s">
        <v>44</v>
      </c>
      <c r="E7" s="2">
        <v>10</v>
      </c>
      <c r="F7" s="1"/>
      <c r="G7" s="3">
        <v>37</v>
      </c>
      <c r="H7" s="3"/>
      <c r="I7" s="5">
        <f>G7*E7</f>
        <v>370</v>
      </c>
      <c r="K7" s="6"/>
    </row>
    <row r="8" spans="1:11" ht="15.75" x14ac:dyDescent="0.25">
      <c r="A8" s="42"/>
      <c r="B8" s="45"/>
      <c r="C8" s="48"/>
      <c r="D8" s="30" t="s">
        <v>11</v>
      </c>
      <c r="E8" s="2">
        <v>24</v>
      </c>
      <c r="F8" s="1">
        <v>40</v>
      </c>
      <c r="G8" s="3"/>
      <c r="H8" s="3">
        <v>22</v>
      </c>
      <c r="I8" s="5">
        <f t="shared" si="0"/>
        <v>880</v>
      </c>
      <c r="K8" s="6"/>
    </row>
    <row r="9" spans="1:11" ht="15.75" x14ac:dyDescent="0.25">
      <c r="A9" s="42"/>
      <c r="B9" s="45"/>
      <c r="C9" s="48"/>
      <c r="D9" s="30" t="s">
        <v>9</v>
      </c>
      <c r="E9" s="2">
        <v>493</v>
      </c>
      <c r="F9" s="1">
        <v>896</v>
      </c>
      <c r="G9" s="3"/>
      <c r="H9" s="3">
        <v>22</v>
      </c>
      <c r="I9" s="5">
        <f t="shared" si="0"/>
        <v>19712</v>
      </c>
      <c r="K9" s="6"/>
    </row>
    <row r="10" spans="1:11" ht="15.75" x14ac:dyDescent="0.25">
      <c r="A10" s="42"/>
      <c r="B10" s="46"/>
      <c r="C10" s="49"/>
      <c r="D10" s="30" t="s">
        <v>45</v>
      </c>
      <c r="E10" s="2">
        <v>66</v>
      </c>
      <c r="F10" s="1">
        <v>120</v>
      </c>
      <c r="G10" s="3"/>
      <c r="H10" s="3">
        <v>22</v>
      </c>
      <c r="I10" s="5">
        <f>H10*F10</f>
        <v>2640</v>
      </c>
      <c r="K10" s="6"/>
    </row>
    <row r="11" spans="1:11" ht="15.75" x14ac:dyDescent="0.25">
      <c r="A11" s="42"/>
      <c r="B11" s="16"/>
      <c r="C11" s="16"/>
      <c r="D11" s="31" t="s">
        <v>10</v>
      </c>
      <c r="E11" s="17">
        <f>SUM(E4:E10)</f>
        <v>731</v>
      </c>
      <c r="F11" s="17">
        <f>SUM(F4:F10)</f>
        <v>1219</v>
      </c>
      <c r="G11" s="17"/>
      <c r="H11" s="17"/>
      <c r="I11" s="17">
        <f t="shared" ref="I11" si="1">SUM(I4:I9)</f>
        <v>26028</v>
      </c>
      <c r="K11" s="6"/>
    </row>
    <row r="12" spans="1:11" ht="15.75" x14ac:dyDescent="0.25">
      <c r="A12" s="42"/>
      <c r="B12" s="44" t="s">
        <v>46</v>
      </c>
      <c r="C12" s="47" t="s">
        <v>35</v>
      </c>
      <c r="D12" s="28" t="s">
        <v>30</v>
      </c>
      <c r="E12" s="2">
        <v>4</v>
      </c>
      <c r="F12" s="1">
        <v>7</v>
      </c>
      <c r="G12" s="3"/>
      <c r="H12" s="3">
        <v>22</v>
      </c>
      <c r="I12" s="5">
        <f t="shared" ref="I12" si="2">F12*H12</f>
        <v>154</v>
      </c>
      <c r="K12" s="6"/>
    </row>
    <row r="13" spans="1:11" ht="15.75" x14ac:dyDescent="0.25">
      <c r="A13" s="42"/>
      <c r="B13" s="45"/>
      <c r="C13" s="48"/>
      <c r="D13" s="30" t="s">
        <v>36</v>
      </c>
      <c r="E13" s="2">
        <v>10</v>
      </c>
      <c r="F13" s="1"/>
      <c r="G13" s="3">
        <v>37</v>
      </c>
      <c r="H13" s="3"/>
      <c r="I13" s="5">
        <f>G13*E13</f>
        <v>370</v>
      </c>
      <c r="K13" s="6"/>
    </row>
    <row r="14" spans="1:11" ht="15.75" x14ac:dyDescent="0.25">
      <c r="A14" s="42"/>
      <c r="B14" s="45"/>
      <c r="C14" s="48"/>
      <c r="D14" s="30" t="s">
        <v>31</v>
      </c>
      <c r="E14" s="2">
        <v>49</v>
      </c>
      <c r="F14" s="1">
        <v>82</v>
      </c>
      <c r="G14" s="3"/>
      <c r="H14" s="3">
        <v>22</v>
      </c>
      <c r="I14" s="5">
        <f t="shared" ref="I14:I17" si="3">F14*H14</f>
        <v>1804</v>
      </c>
      <c r="K14" s="6"/>
    </row>
    <row r="15" spans="1:11" ht="15.75" x14ac:dyDescent="0.25">
      <c r="A15" s="42"/>
      <c r="B15" s="45"/>
      <c r="C15" s="48"/>
      <c r="D15" s="30" t="s">
        <v>44</v>
      </c>
      <c r="E15" s="2">
        <v>6</v>
      </c>
      <c r="F15" s="1"/>
      <c r="G15" s="3">
        <v>37</v>
      </c>
      <c r="H15" s="3"/>
      <c r="I15" s="5">
        <f>G15*E15</f>
        <v>222</v>
      </c>
      <c r="K15" s="6"/>
    </row>
    <row r="16" spans="1:11" ht="15.75" x14ac:dyDescent="0.25">
      <c r="A16" s="42"/>
      <c r="B16" s="45"/>
      <c r="C16" s="48"/>
      <c r="D16" s="30" t="s">
        <v>11</v>
      </c>
      <c r="E16" s="2">
        <v>10</v>
      </c>
      <c r="F16" s="1">
        <v>17</v>
      </c>
      <c r="G16" s="3"/>
      <c r="H16" s="3">
        <v>22</v>
      </c>
      <c r="I16" s="5">
        <f t="shared" si="3"/>
        <v>374</v>
      </c>
      <c r="K16" s="6"/>
    </row>
    <row r="17" spans="1:18" ht="15.75" x14ac:dyDescent="0.25">
      <c r="A17" s="42"/>
      <c r="B17" s="45"/>
      <c r="C17" s="48"/>
      <c r="D17" s="30" t="s">
        <v>9</v>
      </c>
      <c r="E17" s="2">
        <v>216</v>
      </c>
      <c r="F17" s="1">
        <v>393</v>
      </c>
      <c r="G17" s="3"/>
      <c r="H17" s="3">
        <v>22</v>
      </c>
      <c r="I17" s="5">
        <f t="shared" si="3"/>
        <v>8646</v>
      </c>
      <c r="K17" s="6"/>
    </row>
    <row r="18" spans="1:18" ht="15.75" x14ac:dyDescent="0.25">
      <c r="A18" s="42"/>
      <c r="B18" s="46"/>
      <c r="C18" s="49"/>
      <c r="D18" s="30" t="s">
        <v>45</v>
      </c>
      <c r="E18" s="2">
        <v>41</v>
      </c>
      <c r="F18" s="1">
        <v>75</v>
      </c>
      <c r="G18" s="3"/>
      <c r="H18" s="3">
        <v>22</v>
      </c>
      <c r="I18" s="5">
        <f>H18*F18</f>
        <v>1650</v>
      </c>
      <c r="K18" s="6"/>
    </row>
    <row r="19" spans="1:18" ht="15.75" x14ac:dyDescent="0.25">
      <c r="A19" s="42"/>
      <c r="B19" s="16"/>
      <c r="C19" s="16"/>
      <c r="D19" s="31" t="s">
        <v>10</v>
      </c>
      <c r="E19" s="17">
        <f>SUM(E12:E18)</f>
        <v>336</v>
      </c>
      <c r="F19" s="17">
        <f>SUM(F12:F18)</f>
        <v>574</v>
      </c>
      <c r="G19" s="17"/>
      <c r="H19" s="17"/>
      <c r="I19" s="17">
        <f t="shared" ref="I19" si="4">SUM(I12:I17)</f>
        <v>11570</v>
      </c>
      <c r="K19" s="6"/>
    </row>
    <row r="20" spans="1:18" ht="15.75" x14ac:dyDescent="0.25">
      <c r="A20" s="43"/>
      <c r="B20" s="35" t="s">
        <v>48</v>
      </c>
      <c r="C20" s="36"/>
      <c r="D20" s="37"/>
      <c r="E20" s="18">
        <f>E19+E11</f>
        <v>1067</v>
      </c>
      <c r="F20" s="18">
        <f t="shared" ref="F20:I20" si="5">F19+F11</f>
        <v>1793</v>
      </c>
      <c r="G20" s="18"/>
      <c r="H20" s="18"/>
      <c r="I20" s="18">
        <f t="shared" si="5"/>
        <v>37598</v>
      </c>
      <c r="K20" s="6"/>
    </row>
    <row r="22" spans="1:18" ht="15.75" x14ac:dyDescent="0.25">
      <c r="B22" s="34"/>
      <c r="C22" s="19"/>
      <c r="D22" s="20"/>
      <c r="E22" s="21"/>
      <c r="F22" s="22"/>
      <c r="G22" s="22"/>
      <c r="H22" s="23"/>
      <c r="L22" s="8"/>
      <c r="M22" s="8"/>
      <c r="N22" s="8"/>
      <c r="O22" s="8"/>
      <c r="P22" s="8"/>
      <c r="Q22" s="8"/>
      <c r="R22" s="8"/>
    </row>
    <row r="23" spans="1:18" ht="15.75" x14ac:dyDescent="0.25">
      <c r="B23" s="34"/>
      <c r="C23" s="19"/>
      <c r="D23" s="20"/>
      <c r="E23" s="21"/>
      <c r="F23" s="22"/>
      <c r="G23" s="22"/>
      <c r="H23" s="23"/>
    </row>
    <row r="25" spans="1:18" x14ac:dyDescent="0.25">
      <c r="A25" s="33"/>
    </row>
    <row r="26" spans="1:18" x14ac:dyDescent="0.25">
      <c r="A26" s="33"/>
    </row>
    <row r="29" spans="1:18" x14ac:dyDescent="0.25">
      <c r="D29" t="s">
        <v>28</v>
      </c>
    </row>
  </sheetData>
  <mergeCells count="10">
    <mergeCell ref="A25:A26"/>
    <mergeCell ref="B22:B23"/>
    <mergeCell ref="B20:D20"/>
    <mergeCell ref="A1:I1"/>
    <mergeCell ref="A2:I2"/>
    <mergeCell ref="A4:A20"/>
    <mergeCell ref="B4:B10"/>
    <mergeCell ref="C4:C10"/>
    <mergeCell ref="C12:C18"/>
    <mergeCell ref="B12:B18"/>
  </mergeCells>
  <pageMargins left="0.23622047244094499" right="0.23622047244094499" top="0.74803149606299202" bottom="0.74803149606299202" header="0.31496062992126" footer="0.31496062992126"/>
  <pageSetup paperSize="9" scale="96" orientation="portrait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"/>
  <sheetViews>
    <sheetView workbookViewId="0">
      <selection activeCell="B15" sqref="B15"/>
    </sheetView>
  </sheetViews>
  <sheetFormatPr defaultRowHeight="15" x14ac:dyDescent="0.25"/>
  <cols>
    <col min="1" max="1" width="33.28515625" customWidth="1"/>
    <col min="2" max="2" width="39" customWidth="1"/>
    <col min="3" max="3" width="29.85546875" customWidth="1"/>
  </cols>
  <sheetData>
    <row r="1" spans="1:3" x14ac:dyDescent="0.25">
      <c r="A1" s="54" t="s">
        <v>20</v>
      </c>
      <c r="B1" s="54"/>
      <c r="C1" s="54"/>
    </row>
    <row r="2" spans="1:3" ht="15.75" thickBot="1" x14ac:dyDescent="0.3">
      <c r="A2" s="53" t="s">
        <v>49</v>
      </c>
      <c r="B2" s="53"/>
      <c r="C2" s="53"/>
    </row>
    <row r="3" spans="1:3" ht="15.75" thickBot="1" x14ac:dyDescent="0.3">
      <c r="A3" s="50" t="s">
        <v>21</v>
      </c>
      <c r="B3" s="51"/>
      <c r="C3" s="52"/>
    </row>
    <row r="4" spans="1:3" ht="15.75" thickBot="1" x14ac:dyDescent="0.3">
      <c r="A4" s="10" t="s">
        <v>3</v>
      </c>
      <c r="B4" s="11" t="s">
        <v>22</v>
      </c>
      <c r="C4" s="11" t="s">
        <v>23</v>
      </c>
    </row>
    <row r="5" spans="1:3" ht="16.5" thickBot="1" x14ac:dyDescent="0.3">
      <c r="A5" s="29" t="s">
        <v>32</v>
      </c>
      <c r="B5" s="13" t="s">
        <v>37</v>
      </c>
      <c r="C5" s="13" t="s">
        <v>41</v>
      </c>
    </row>
    <row r="6" spans="1:3" ht="16.5" thickBot="1" x14ac:dyDescent="0.3">
      <c r="A6" s="28" t="s">
        <v>30</v>
      </c>
      <c r="B6" s="13" t="s">
        <v>24</v>
      </c>
      <c r="C6" s="13" t="s">
        <v>34</v>
      </c>
    </row>
    <row r="7" spans="1:3" ht="16.5" thickBot="1" x14ac:dyDescent="0.3">
      <c r="A7" s="30" t="s">
        <v>36</v>
      </c>
      <c r="B7" s="13" t="s">
        <v>38</v>
      </c>
      <c r="C7" s="13" t="s">
        <v>39</v>
      </c>
    </row>
    <row r="8" spans="1:3" ht="16.5" thickBot="1" x14ac:dyDescent="0.3">
      <c r="A8" s="29" t="s">
        <v>31</v>
      </c>
      <c r="B8" s="13" t="s">
        <v>24</v>
      </c>
      <c r="C8" s="13" t="s">
        <v>33</v>
      </c>
    </row>
    <row r="9" spans="1:3" ht="16.5" thickBot="1" x14ac:dyDescent="0.3">
      <c r="A9" s="12" t="s">
        <v>25</v>
      </c>
      <c r="B9" s="13" t="s">
        <v>24</v>
      </c>
      <c r="C9" s="14" t="s">
        <v>26</v>
      </c>
    </row>
    <row r="10" spans="1:3" ht="16.5" thickBot="1" x14ac:dyDescent="0.3">
      <c r="A10" s="12" t="s">
        <v>27</v>
      </c>
      <c r="B10" s="13" t="s">
        <v>24</v>
      </c>
      <c r="C10" s="14" t="s">
        <v>40</v>
      </c>
    </row>
  </sheetData>
  <mergeCells count="3">
    <mergeCell ref="A3:C3"/>
    <mergeCell ref="A2:C2"/>
    <mergeCell ref="A1:C1"/>
  </mergeCells>
  <pageMargins left="0.7" right="0.7" top="0.75" bottom="0.75" header="0.3" footer="0.3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"/>
  <sheetViews>
    <sheetView tabSelected="1" workbookViewId="0">
      <selection activeCell="A6" sqref="A6"/>
    </sheetView>
  </sheetViews>
  <sheetFormatPr defaultRowHeight="15" x14ac:dyDescent="0.25"/>
  <cols>
    <col min="1" max="1" width="20.42578125" customWidth="1"/>
    <col min="2" max="2" width="12.85546875" customWidth="1"/>
    <col min="3" max="3" width="13.7109375" customWidth="1"/>
    <col min="4" max="4" width="14.28515625" customWidth="1"/>
    <col min="5" max="5" width="15.28515625" customWidth="1"/>
    <col min="6" max="6" width="16.42578125" customWidth="1"/>
    <col min="7" max="7" width="13.140625" customWidth="1"/>
  </cols>
  <sheetData>
    <row r="2" spans="1:7" x14ac:dyDescent="0.25">
      <c r="A2" s="55" t="s">
        <v>18</v>
      </c>
      <c r="B2" s="55"/>
      <c r="C2" s="55"/>
      <c r="D2" s="55"/>
      <c r="E2" s="55"/>
      <c r="F2" s="55"/>
      <c r="G2" s="55"/>
    </row>
    <row r="3" spans="1:7" x14ac:dyDescent="0.25">
      <c r="A3" s="56" t="s">
        <v>50</v>
      </c>
      <c r="B3" s="56"/>
      <c r="C3" s="56"/>
      <c r="D3" s="56"/>
      <c r="E3" s="56"/>
      <c r="F3" s="56"/>
      <c r="G3" s="8"/>
    </row>
    <row r="4" spans="1:7" x14ac:dyDescent="0.25">
      <c r="A4" s="57" t="s">
        <v>13</v>
      </c>
      <c r="B4" s="58" t="s">
        <v>47</v>
      </c>
      <c r="C4" s="59"/>
      <c r="D4" s="59"/>
      <c r="E4" s="59"/>
      <c r="F4" s="60"/>
    </row>
    <row r="5" spans="1:7" ht="47.25" customHeight="1" x14ac:dyDescent="0.25">
      <c r="A5" s="57"/>
      <c r="B5" s="7" t="s">
        <v>14</v>
      </c>
      <c r="C5" s="7" t="s">
        <v>15</v>
      </c>
      <c r="D5" s="7" t="s">
        <v>16</v>
      </c>
      <c r="E5" s="7" t="s">
        <v>17</v>
      </c>
      <c r="F5" s="9" t="s">
        <v>19</v>
      </c>
    </row>
    <row r="6" spans="1:7" ht="77.25" customHeight="1" x14ac:dyDescent="0.25">
      <c r="A6" s="32" t="s">
        <v>43</v>
      </c>
      <c r="B6" s="7">
        <v>350</v>
      </c>
      <c r="C6" s="15"/>
      <c r="D6" s="15">
        <v>217</v>
      </c>
      <c r="E6" s="15">
        <v>500</v>
      </c>
      <c r="F6" s="9">
        <f>SUM(B6:E6)</f>
        <v>1067</v>
      </c>
    </row>
  </sheetData>
  <mergeCells count="4">
    <mergeCell ref="A2:G2"/>
    <mergeCell ref="A3:F3"/>
    <mergeCell ref="A4:A5"/>
    <mergeCell ref="B4:F4"/>
  </mergeCells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 Приложение 1 </vt:lpstr>
      <vt:lpstr>Приложение 2</vt:lpstr>
      <vt:lpstr>Приложение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Pavlina</cp:lastModifiedBy>
  <cp:lastPrinted>2023-10-17T12:58:05Z</cp:lastPrinted>
  <dcterms:created xsi:type="dcterms:W3CDTF">2020-05-28T05:23:03Z</dcterms:created>
  <dcterms:modified xsi:type="dcterms:W3CDTF">2023-11-27T16:41:12Z</dcterms:modified>
</cp:coreProperties>
</file>