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ork Nikolov\Darvodobiv\Dosieta za 2025\Приложения първа сесия\"/>
    </mc:Choice>
  </mc:AlternateContent>
  <bookViews>
    <workbookView xWindow="-120" yWindow="-120" windowWidth="29040" windowHeight="15840" activeTab="2"/>
  </bookViews>
  <sheets>
    <sheet name=" Приложение 1 " sheetId="5" r:id="rId1"/>
    <sheet name="Приложение 2" sheetId="6" r:id="rId2"/>
    <sheet name="Приложение 3" sheetId="7" r:id="rId3"/>
  </sheets>
  <calcPr calcId="162913"/>
</workbook>
</file>

<file path=xl/calcChain.xml><?xml version="1.0" encoding="utf-8"?>
<calcChain xmlns="http://schemas.openxmlformats.org/spreadsheetml/2006/main">
  <c r="I5" i="5" l="1"/>
  <c r="F6" i="5"/>
  <c r="I26" i="5"/>
  <c r="F25" i="5"/>
  <c r="I69" i="5"/>
  <c r="F70" i="5"/>
  <c r="F76" i="5" l="1"/>
  <c r="E76" i="5"/>
  <c r="F73" i="5"/>
  <c r="E73" i="5"/>
  <c r="F67" i="5"/>
  <c r="E67" i="5"/>
  <c r="F62" i="5"/>
  <c r="E62" i="5"/>
  <c r="F59" i="5"/>
  <c r="E59" i="5"/>
  <c r="F54" i="5"/>
  <c r="E54" i="5"/>
  <c r="F49" i="5"/>
  <c r="E49" i="5"/>
  <c r="F44" i="5"/>
  <c r="E44" i="5"/>
  <c r="F42" i="5"/>
  <c r="E42" i="5"/>
  <c r="F40" i="5"/>
  <c r="E40" i="5"/>
  <c r="F35" i="5"/>
  <c r="E35" i="5"/>
  <c r="F30" i="5"/>
  <c r="E30" i="5"/>
  <c r="F24" i="5"/>
  <c r="E24" i="5"/>
  <c r="F18" i="5"/>
  <c r="E18" i="5"/>
  <c r="F9" i="5"/>
  <c r="E9" i="5"/>
  <c r="I17" i="5"/>
  <c r="I16" i="5"/>
  <c r="I15" i="5"/>
  <c r="E77" i="5" l="1"/>
  <c r="F77" i="5"/>
  <c r="I75" i="5"/>
  <c r="I74" i="5"/>
  <c r="I72" i="5"/>
  <c r="I71" i="5"/>
  <c r="I70" i="5"/>
  <c r="I68" i="5"/>
  <c r="I66" i="5"/>
  <c r="I65" i="5"/>
  <c r="I64" i="5"/>
  <c r="I63" i="5"/>
  <c r="I61" i="5"/>
  <c r="I60" i="5"/>
  <c r="I58" i="5"/>
  <c r="I57" i="5"/>
  <c r="I56" i="5"/>
  <c r="I55" i="5"/>
  <c r="I53" i="5"/>
  <c r="I52" i="5"/>
  <c r="I51" i="5"/>
  <c r="I50" i="5"/>
  <c r="I48" i="5"/>
  <c r="I47" i="5"/>
  <c r="I46" i="5"/>
  <c r="I45" i="5"/>
  <c r="I43" i="5"/>
  <c r="I44" i="5" s="1"/>
  <c r="I41" i="5"/>
  <c r="I42" i="5" s="1"/>
  <c r="I39" i="5"/>
  <c r="I38" i="5"/>
  <c r="I37" i="5"/>
  <c r="I36" i="5"/>
  <c r="I34" i="5"/>
  <c r="I33" i="5"/>
  <c r="I32" i="5"/>
  <c r="I31" i="5"/>
  <c r="I29" i="5"/>
  <c r="I28" i="5"/>
  <c r="I27" i="5"/>
  <c r="I25" i="5"/>
  <c r="I23" i="5"/>
  <c r="I22" i="5"/>
  <c r="I21" i="5"/>
  <c r="I20" i="5"/>
  <c r="I19" i="5"/>
  <c r="I14" i="5"/>
  <c r="I13" i="5"/>
  <c r="I12" i="5"/>
  <c r="I11" i="5"/>
  <c r="I10" i="5"/>
  <c r="I73" i="5" l="1"/>
  <c r="I76" i="5"/>
  <c r="I18" i="5"/>
  <c r="I62" i="5"/>
  <c r="I67" i="5"/>
  <c r="I49" i="5"/>
  <c r="I54" i="5"/>
  <c r="I59" i="5"/>
  <c r="I40" i="5"/>
  <c r="I35" i="5"/>
  <c r="I24" i="5"/>
  <c r="I30" i="5"/>
  <c r="I4" i="5" l="1"/>
  <c r="I8" i="5"/>
  <c r="I7" i="5"/>
  <c r="I6" i="5"/>
  <c r="I9" i="5" l="1"/>
  <c r="I77" i="5" s="1"/>
  <c r="F6" i="7"/>
</calcChain>
</file>

<file path=xl/sharedStrings.xml><?xml version="1.0" encoding="utf-8"?>
<sst xmlns="http://schemas.openxmlformats.org/spreadsheetml/2006/main" count="154" uniqueCount="68">
  <si>
    <t>Обект</t>
  </si>
  <si>
    <t>Отдел и подотдел</t>
  </si>
  <si>
    <t>Дървесен вид</t>
  </si>
  <si>
    <t>Сортимент</t>
  </si>
  <si>
    <t>Прогнозно количество дървесина пл.м3</t>
  </si>
  <si>
    <t>Прогнозно количество дървесина простр.м3</t>
  </si>
  <si>
    <t>Стойност на услугата сеч и извоз  лв./пл.м3</t>
  </si>
  <si>
    <t>Стойност на услугата сеч и извоз  лв./пр.м3</t>
  </si>
  <si>
    <t>Обща стойност в лв. без ДДС</t>
  </si>
  <si>
    <t>Дърва за огрев</t>
  </si>
  <si>
    <t>Общо за отдела</t>
  </si>
  <si>
    <t>Дребна техн.дървесина</t>
  </si>
  <si>
    <t>Отдели  и подотдели</t>
  </si>
  <si>
    <t>І</t>
  </si>
  <si>
    <t>ІІ</t>
  </si>
  <si>
    <t>ІІІ</t>
  </si>
  <si>
    <t>ІV</t>
  </si>
  <si>
    <t>ПРИЛОЖЕНИЕ № 3</t>
  </si>
  <si>
    <t>Общо</t>
  </si>
  <si>
    <t>ПРИЛОЖЕНИЕ    № 2</t>
  </si>
  <si>
    <t>Забележка : Сортиментите, които следва да се добият са със следните размери, съгласно БДС :</t>
  </si>
  <si>
    <t>Дължина – м.</t>
  </si>
  <si>
    <t>Диаметър – см.</t>
  </si>
  <si>
    <t>Дребна техн. дървесина</t>
  </si>
  <si>
    <t>до 14 см</t>
  </si>
  <si>
    <t>дърва за горене</t>
  </si>
  <si>
    <t xml:space="preserve">                                                                                                                      </t>
  </si>
  <si>
    <r>
      <t xml:space="preserve">Приложение </t>
    </r>
    <r>
      <rPr>
        <b/>
        <sz val="12"/>
        <color theme="1"/>
        <rFont val="Calibri"/>
        <family val="2"/>
        <charset val="204"/>
      </rPr>
      <t xml:space="preserve">№ </t>
    </r>
    <r>
      <rPr>
        <b/>
        <sz val="12"/>
        <color theme="1"/>
        <rFont val="Calibri"/>
        <family val="2"/>
        <charset val="204"/>
        <scheme val="minor"/>
      </rPr>
      <t xml:space="preserve">1 </t>
    </r>
  </si>
  <si>
    <t>Едра техн.дървесина</t>
  </si>
  <si>
    <t>Средна техн.дървесина</t>
  </si>
  <si>
    <t>Едра трупи за бичене 18-29см</t>
  </si>
  <si>
    <t>14-18см</t>
  </si>
  <si>
    <t>над 18см</t>
  </si>
  <si>
    <t>акация</t>
  </si>
  <si>
    <t>Средна строителна - колове</t>
  </si>
  <si>
    <t>1.60м до 2.50м</t>
  </si>
  <si>
    <t>от 2,00м до 3,50м</t>
  </si>
  <si>
    <t>до 15см</t>
  </si>
  <si>
    <t>до 4-30 см</t>
  </si>
  <si>
    <t>от 18-29см</t>
  </si>
  <si>
    <t>мврб</t>
  </si>
  <si>
    <t>глд</t>
  </si>
  <si>
    <t>пляс</t>
  </si>
  <si>
    <t>Всичко за обекта</t>
  </si>
  <si>
    <t>16-а</t>
  </si>
  <si>
    <t>16-ц</t>
  </si>
  <si>
    <t>дрлп</t>
  </si>
  <si>
    <t>16-ч</t>
  </si>
  <si>
    <t>15-д</t>
  </si>
  <si>
    <t>15-л</t>
  </si>
  <si>
    <t>2112-б</t>
  </si>
  <si>
    <t>2113-а</t>
  </si>
  <si>
    <t>2130-а</t>
  </si>
  <si>
    <t xml:space="preserve">ак </t>
  </si>
  <si>
    <t>15-ф1</t>
  </si>
  <si>
    <t>ак</t>
  </si>
  <si>
    <t>15-р1</t>
  </si>
  <si>
    <t>15-о1</t>
  </si>
  <si>
    <t>14-о</t>
  </si>
  <si>
    <t>2115-а</t>
  </si>
  <si>
    <t>2117-а</t>
  </si>
  <si>
    <t>2107-б</t>
  </si>
  <si>
    <r>
      <t xml:space="preserve">Към договор -            2024г. за извършване на дейности в ДГТ от Обект </t>
    </r>
    <r>
      <rPr>
        <b/>
        <sz val="11"/>
        <rFont val="Times New Roman"/>
        <family val="1"/>
        <charset val="204"/>
      </rPr>
      <t>№ 2502</t>
    </r>
  </si>
  <si>
    <t>Към договор № ……………....за за извършване на дейности в ДГТ от Обект № 2502</t>
  </si>
  <si>
    <t>тримесечие-  2025 г./пл.куб.м.</t>
  </si>
  <si>
    <t>от 1,00м  до 2,50м;</t>
  </si>
  <si>
    <t>от 1,00м до 2,00м;</t>
  </si>
  <si>
    <t>16-а; 16-ц; 16-ч; 15-д; 15-л; 2112-б; 2113-а; 2130-а; 15-ф1; 15-р1; 15-о1; 14-о; 2115-а; 2117-а; 2107-б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</si>
</sst>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11" fillId="0" borderId="0"/>
  </cellStyleXfs>
  <cellXfs count="76">
    <xf numFmtId="0" fontId="0" fillId="0" borderId="0" xfId="0"/>
    <xf numFmtId="1" fontId="4" fillId="0" borderId="1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/>
    <xf numFmtId="0" fontId="1" fillId="0" borderId="0" xfId="0" applyFont="1" applyFill="1" applyAlignment="1">
      <alignment horizontal="center" vertical="center" textRotation="90"/>
    </xf>
    <xf numFmtId="1" fontId="4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NumberFormat="1" applyFont="1" applyFill="1" applyBorder="1" applyAlignment="1" applyProtection="1">
      <alignment horizontal="center" vertical="top"/>
    </xf>
    <xf numFmtId="0" fontId="5" fillId="3" borderId="1" xfId="0" applyFont="1" applyFill="1" applyBorder="1" applyAlignment="1">
      <alignment horizont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1" fontId="4" fillId="0" borderId="0" xfId="1" applyNumberFormat="1" applyFont="1" applyFill="1" applyBorder="1" applyAlignment="1" applyProtection="1">
      <alignment horizontal="center" vertical="top"/>
    </xf>
    <xf numFmtId="2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0" fontId="6" fillId="0" borderId="1" xfId="1" applyNumberFormat="1" applyFont="1" applyFill="1" applyBorder="1" applyAlignment="1" applyProtection="1">
      <alignment horizontal="center" vertical="center" textRotation="90" wrapText="1"/>
    </xf>
    <xf numFmtId="0" fontId="6" fillId="0" borderId="1" xfId="1" applyNumberFormat="1" applyFont="1" applyFill="1" applyBorder="1" applyAlignment="1" applyProtection="1">
      <alignment horizontal="center" vertical="center" textRotation="90"/>
    </xf>
    <xf numFmtId="0" fontId="6" fillId="0" borderId="1" xfId="0" applyNumberFormat="1" applyFont="1" applyFill="1" applyBorder="1" applyAlignment="1" applyProtection="1">
      <alignment horizontal="center" vertical="center" textRotation="90" wrapText="1"/>
    </xf>
    <xf numFmtId="2" fontId="6" fillId="0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top"/>
    </xf>
    <xf numFmtId="2" fontId="4" fillId="4" borderId="1" xfId="1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14" fillId="0" borderId="0" xfId="0" applyFont="1" applyFill="1"/>
    <xf numFmtId="0" fontId="4" fillId="0" borderId="3" xfId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top"/>
    </xf>
    <xf numFmtId="2" fontId="3" fillId="4" borderId="1" xfId="1" applyNumberFormat="1" applyFont="1" applyFill="1" applyBorder="1" applyAlignment="1" applyProtection="1">
      <alignment horizontal="center" vertical="top"/>
    </xf>
    <xf numFmtId="2" fontId="3" fillId="2" borderId="1" xfId="1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>
      <alignment horizontal="center"/>
    </xf>
    <xf numFmtId="2" fontId="0" fillId="0" borderId="0" xfId="0" applyNumberFormat="1"/>
    <xf numFmtId="0" fontId="8" fillId="0" borderId="1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17" fillId="2" borderId="13" xfId="1" applyNumberFormat="1" applyFont="1" applyFill="1" applyBorder="1" applyAlignment="1" applyProtection="1">
      <alignment horizontal="center" vertical="center" textRotation="90"/>
    </xf>
    <xf numFmtId="0" fontId="17" fillId="2" borderId="2" xfId="1" applyNumberFormat="1" applyFont="1" applyFill="1" applyBorder="1" applyAlignment="1" applyProtection="1">
      <alignment horizontal="center" vertical="center" textRotation="90"/>
    </xf>
    <xf numFmtId="0" fontId="17" fillId="2" borderId="3" xfId="1" applyNumberFormat="1" applyFont="1" applyFill="1" applyBorder="1" applyAlignment="1" applyProtection="1">
      <alignment horizontal="center" vertical="center" textRotation="90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 applyProtection="1">
      <alignment horizontal="center" vertical="top"/>
    </xf>
    <xf numFmtId="0" fontId="3" fillId="3" borderId="5" xfId="1" applyNumberFormat="1" applyFont="1" applyFill="1" applyBorder="1" applyAlignment="1" applyProtection="1">
      <alignment horizontal="center" vertical="top"/>
    </xf>
    <xf numFmtId="0" fontId="3" fillId="3" borderId="6" xfId="1" applyNumberFormat="1" applyFont="1" applyFill="1" applyBorder="1" applyAlignment="1" applyProtection="1">
      <alignment horizontal="center" vertical="top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Normal 2" xfId="1"/>
    <cellStyle name="Нормален" xfId="0" builtinId="0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topLeftCell="A55" zoomScaleNormal="100" workbookViewId="0">
      <selection activeCell="B74" sqref="B74:B75"/>
    </sheetView>
  </sheetViews>
  <sheetFormatPr defaultRowHeight="14.4" x14ac:dyDescent="0.3"/>
  <cols>
    <col min="1" max="1" width="7" customWidth="1"/>
    <col min="2" max="2" width="7.5546875" customWidth="1"/>
    <col min="3" max="3" width="10.5546875" customWidth="1"/>
    <col min="4" max="4" width="34.33203125" customWidth="1"/>
    <col min="5" max="5" width="10.33203125" bestFit="1" customWidth="1"/>
    <col min="7" max="7" width="7.109375" style="45" customWidth="1"/>
    <col min="8" max="8" width="8.109375" customWidth="1"/>
    <col min="9" max="9" width="8.6640625" customWidth="1"/>
    <col min="10" max="11" width="8.88671875" customWidth="1"/>
    <col min="13" max="13" width="12.88671875" customWidth="1"/>
    <col min="14" max="14" width="13.6640625" customWidth="1"/>
    <col min="15" max="15" width="14.33203125" customWidth="1"/>
    <col min="16" max="16" width="15.33203125" customWidth="1"/>
    <col min="17" max="17" width="16.44140625" customWidth="1"/>
    <col min="18" max="18" width="13.109375" customWidth="1"/>
    <col min="19" max="19" width="13" customWidth="1"/>
  </cols>
  <sheetData>
    <row r="1" spans="1:15" ht="15.6" x14ac:dyDescent="0.3">
      <c r="A1" s="52" t="s">
        <v>27</v>
      </c>
      <c r="B1" s="52"/>
      <c r="C1" s="52"/>
      <c r="D1" s="52"/>
      <c r="E1" s="52"/>
      <c r="F1" s="52"/>
      <c r="G1" s="52"/>
      <c r="H1" s="52"/>
      <c r="I1" s="52"/>
    </row>
    <row r="2" spans="1:15" ht="36" customHeight="1" x14ac:dyDescent="0.3">
      <c r="A2" s="53"/>
      <c r="B2" s="54"/>
      <c r="C2" s="54"/>
      <c r="D2" s="54"/>
      <c r="E2" s="54"/>
      <c r="F2" s="54"/>
      <c r="G2" s="54"/>
      <c r="H2" s="54"/>
      <c r="I2" s="55"/>
    </row>
    <row r="3" spans="1:15" s="4" customFormat="1" ht="118.8" x14ac:dyDescent="0.3">
      <c r="A3" s="22" t="s">
        <v>0</v>
      </c>
      <c r="B3" s="21" t="s">
        <v>1</v>
      </c>
      <c r="C3" s="21" t="s">
        <v>2</v>
      </c>
      <c r="D3" s="22" t="s">
        <v>3</v>
      </c>
      <c r="E3" s="21" t="s">
        <v>4</v>
      </c>
      <c r="F3" s="23" t="s">
        <v>5</v>
      </c>
      <c r="G3" s="24" t="s">
        <v>6</v>
      </c>
      <c r="H3" s="24" t="s">
        <v>7</v>
      </c>
      <c r="I3" s="21" t="s">
        <v>8</v>
      </c>
    </row>
    <row r="4" spans="1:15" ht="15.6" x14ac:dyDescent="0.3">
      <c r="A4" s="57">
        <v>2502</v>
      </c>
      <c r="B4" s="50" t="s">
        <v>44</v>
      </c>
      <c r="C4" s="49" t="s">
        <v>33</v>
      </c>
      <c r="D4" s="27" t="s">
        <v>28</v>
      </c>
      <c r="E4" s="30">
        <v>67</v>
      </c>
      <c r="F4" s="30">
        <v>112</v>
      </c>
      <c r="G4" s="42"/>
      <c r="H4" s="31">
        <v>22</v>
      </c>
      <c r="I4" s="5">
        <f t="shared" ref="I4:I8" si="0">F4*H4</f>
        <v>2464</v>
      </c>
      <c r="J4" s="37"/>
      <c r="K4" s="38"/>
      <c r="L4" s="37"/>
      <c r="M4" s="37"/>
      <c r="N4" s="37"/>
      <c r="O4" s="37"/>
    </row>
    <row r="5" spans="1:15" ht="15.6" x14ac:dyDescent="0.3">
      <c r="A5" s="58"/>
      <c r="B5" s="51"/>
      <c r="C5" s="47"/>
      <c r="D5" s="40" t="s">
        <v>34</v>
      </c>
      <c r="E5" s="30">
        <v>7</v>
      </c>
      <c r="F5" s="30"/>
      <c r="G5" s="42">
        <v>37</v>
      </c>
      <c r="H5" s="31"/>
      <c r="I5" s="5">
        <f>E5*G5</f>
        <v>259</v>
      </c>
      <c r="J5" s="37"/>
      <c r="K5" s="38"/>
      <c r="L5" s="37"/>
      <c r="M5" s="37"/>
      <c r="N5" s="37"/>
      <c r="O5" s="37"/>
    </row>
    <row r="6" spans="1:15" ht="15.6" x14ac:dyDescent="0.3">
      <c r="A6" s="58"/>
      <c r="B6" s="51"/>
      <c r="C6" s="47"/>
      <c r="D6" s="27" t="s">
        <v>29</v>
      </c>
      <c r="E6" s="2">
        <v>15</v>
      </c>
      <c r="F6" s="1">
        <f>E6/0.6</f>
        <v>25</v>
      </c>
      <c r="G6" s="3"/>
      <c r="H6" s="31">
        <v>22</v>
      </c>
      <c r="I6" s="5">
        <f t="shared" si="0"/>
        <v>550</v>
      </c>
      <c r="J6" s="37"/>
      <c r="K6" s="38"/>
      <c r="L6" s="37"/>
      <c r="M6" s="37"/>
      <c r="N6" s="37"/>
      <c r="O6" s="37"/>
    </row>
    <row r="7" spans="1:15" ht="15.6" x14ac:dyDescent="0.3">
      <c r="A7" s="58"/>
      <c r="B7" s="51"/>
      <c r="C7" s="47"/>
      <c r="D7" s="27" t="s">
        <v>11</v>
      </c>
      <c r="E7" s="2">
        <v>16</v>
      </c>
      <c r="F7" s="1">
        <v>27</v>
      </c>
      <c r="G7" s="3"/>
      <c r="H7" s="31">
        <v>22</v>
      </c>
      <c r="I7" s="5">
        <f t="shared" si="0"/>
        <v>594</v>
      </c>
      <c r="J7" s="37"/>
      <c r="K7" s="38"/>
      <c r="L7" s="37"/>
      <c r="M7" s="37"/>
      <c r="N7" s="37"/>
      <c r="O7" s="37"/>
    </row>
    <row r="8" spans="1:15" ht="15.6" x14ac:dyDescent="0.3">
      <c r="A8" s="58"/>
      <c r="B8" s="51"/>
      <c r="C8" s="48"/>
      <c r="D8" s="27" t="s">
        <v>9</v>
      </c>
      <c r="E8" s="2">
        <v>163</v>
      </c>
      <c r="F8" s="1">
        <v>296</v>
      </c>
      <c r="G8" s="3"/>
      <c r="H8" s="31">
        <v>22</v>
      </c>
      <c r="I8" s="5">
        <f t="shared" si="0"/>
        <v>6512</v>
      </c>
      <c r="J8" s="37"/>
      <c r="K8" s="38"/>
      <c r="L8" s="37"/>
      <c r="M8" s="37"/>
      <c r="N8" s="37"/>
      <c r="O8" s="37"/>
    </row>
    <row r="9" spans="1:15" ht="15.6" x14ac:dyDescent="0.3">
      <c r="A9" s="58"/>
      <c r="B9" s="14"/>
      <c r="C9" s="14"/>
      <c r="D9" s="28" t="s">
        <v>10</v>
      </c>
      <c r="E9" s="15">
        <f>SUM(E4:E8)</f>
        <v>268</v>
      </c>
      <c r="F9" s="15">
        <f>SUM(F4:F8)</f>
        <v>460</v>
      </c>
      <c r="G9" s="43"/>
      <c r="H9" s="15"/>
      <c r="I9" s="15">
        <f>SUM(I4:I8)</f>
        <v>10379</v>
      </c>
      <c r="J9" s="37"/>
      <c r="K9" s="38"/>
      <c r="L9" s="37"/>
      <c r="M9" s="37"/>
      <c r="N9" s="39"/>
      <c r="O9" s="37"/>
    </row>
    <row r="10" spans="1:15" ht="15.6" x14ac:dyDescent="0.3">
      <c r="A10" s="58"/>
      <c r="B10" s="50" t="s">
        <v>45</v>
      </c>
      <c r="C10" s="47" t="s">
        <v>42</v>
      </c>
      <c r="D10" s="33" t="s">
        <v>11</v>
      </c>
      <c r="E10" s="2">
        <v>1</v>
      </c>
      <c r="F10" s="1">
        <v>2</v>
      </c>
      <c r="G10" s="3"/>
      <c r="H10" s="31">
        <v>22</v>
      </c>
      <c r="I10" s="5">
        <f t="shared" ref="I10:I14" si="1">F10*H10</f>
        <v>44</v>
      </c>
      <c r="J10" s="37"/>
      <c r="K10" s="38"/>
      <c r="L10" s="37"/>
      <c r="M10" s="37"/>
      <c r="N10" s="37"/>
      <c r="O10" s="37"/>
    </row>
    <row r="11" spans="1:15" ht="15.6" x14ac:dyDescent="0.3">
      <c r="A11" s="58"/>
      <c r="B11" s="51"/>
      <c r="C11" s="48"/>
      <c r="D11" s="33" t="s">
        <v>9</v>
      </c>
      <c r="E11" s="2">
        <v>10</v>
      </c>
      <c r="F11" s="1">
        <v>18</v>
      </c>
      <c r="G11" s="3"/>
      <c r="H11" s="31">
        <v>22</v>
      </c>
      <c r="I11" s="5">
        <f t="shared" si="1"/>
        <v>396</v>
      </c>
      <c r="J11" s="37"/>
      <c r="K11" s="38"/>
      <c r="L11" s="37"/>
      <c r="M11" s="37"/>
      <c r="N11" s="37"/>
      <c r="O11" s="37"/>
    </row>
    <row r="12" spans="1:15" ht="15.6" x14ac:dyDescent="0.3">
      <c r="A12" s="58"/>
      <c r="B12" s="51"/>
      <c r="C12" s="49" t="s">
        <v>41</v>
      </c>
      <c r="D12" s="33" t="s">
        <v>28</v>
      </c>
      <c r="E12" s="30">
        <v>13</v>
      </c>
      <c r="F12" s="30">
        <v>22</v>
      </c>
      <c r="G12" s="42"/>
      <c r="H12" s="31">
        <v>22</v>
      </c>
      <c r="I12" s="5">
        <f t="shared" si="1"/>
        <v>484</v>
      </c>
      <c r="J12" s="37"/>
      <c r="K12" s="38"/>
      <c r="L12" s="37"/>
      <c r="M12" s="37"/>
      <c r="N12" s="37"/>
      <c r="O12" s="37"/>
    </row>
    <row r="13" spans="1:15" ht="15.6" x14ac:dyDescent="0.3">
      <c r="A13" s="58"/>
      <c r="B13" s="51"/>
      <c r="C13" s="47"/>
      <c r="D13" s="33" t="s">
        <v>29</v>
      </c>
      <c r="E13" s="2">
        <v>3</v>
      </c>
      <c r="F13" s="1">
        <v>5</v>
      </c>
      <c r="G13" s="3"/>
      <c r="H13" s="31">
        <v>22</v>
      </c>
      <c r="I13" s="5">
        <f t="shared" si="1"/>
        <v>110</v>
      </c>
      <c r="J13" s="37"/>
      <c r="K13" s="38"/>
      <c r="L13" s="37"/>
      <c r="M13" s="37"/>
      <c r="N13" s="37"/>
      <c r="O13" s="37"/>
    </row>
    <row r="14" spans="1:15" ht="15.6" x14ac:dyDescent="0.3">
      <c r="A14" s="58"/>
      <c r="B14" s="51"/>
      <c r="C14" s="48"/>
      <c r="D14" s="33" t="s">
        <v>9</v>
      </c>
      <c r="E14" s="2">
        <v>55</v>
      </c>
      <c r="F14" s="1">
        <v>100</v>
      </c>
      <c r="G14" s="3"/>
      <c r="H14" s="31">
        <v>22</v>
      </c>
      <c r="I14" s="5">
        <f t="shared" si="1"/>
        <v>2200</v>
      </c>
      <c r="J14" s="37"/>
      <c r="K14" s="38"/>
      <c r="L14" s="37"/>
      <c r="M14" s="37"/>
      <c r="N14" s="37"/>
      <c r="O14" s="37"/>
    </row>
    <row r="15" spans="1:15" ht="15.6" x14ac:dyDescent="0.3">
      <c r="A15" s="58"/>
      <c r="B15" s="51"/>
      <c r="C15" s="47" t="s">
        <v>42</v>
      </c>
      <c r="D15" s="36" t="s">
        <v>11</v>
      </c>
      <c r="E15" s="2">
        <v>1</v>
      </c>
      <c r="F15" s="1">
        <v>2</v>
      </c>
      <c r="G15" s="3"/>
      <c r="H15" s="31">
        <v>22</v>
      </c>
      <c r="I15" s="5">
        <f t="shared" ref="I15:I17" si="2">F15*H15</f>
        <v>44</v>
      </c>
      <c r="J15" s="37"/>
      <c r="K15" s="38"/>
      <c r="L15" s="37"/>
      <c r="M15" s="37"/>
      <c r="N15" s="37"/>
      <c r="O15" s="37"/>
    </row>
    <row r="16" spans="1:15" ht="15.6" x14ac:dyDescent="0.3">
      <c r="A16" s="58"/>
      <c r="B16" s="51"/>
      <c r="C16" s="48"/>
      <c r="D16" s="36" t="s">
        <v>9</v>
      </c>
      <c r="E16" s="2">
        <v>8</v>
      </c>
      <c r="F16" s="1">
        <v>15</v>
      </c>
      <c r="G16" s="3"/>
      <c r="H16" s="31">
        <v>22</v>
      </c>
      <c r="I16" s="5">
        <f t="shared" si="2"/>
        <v>330</v>
      </c>
      <c r="J16" s="37"/>
      <c r="K16" s="38"/>
      <c r="L16" s="37"/>
      <c r="M16" s="37"/>
      <c r="N16" s="37"/>
      <c r="O16" s="37"/>
    </row>
    <row r="17" spans="1:15" ht="15.6" x14ac:dyDescent="0.3">
      <c r="A17" s="58"/>
      <c r="B17" s="56"/>
      <c r="C17" s="36" t="s">
        <v>41</v>
      </c>
      <c r="D17" s="36" t="s">
        <v>9</v>
      </c>
      <c r="E17" s="2">
        <v>4</v>
      </c>
      <c r="F17" s="1">
        <v>7</v>
      </c>
      <c r="G17" s="3"/>
      <c r="H17" s="31">
        <v>22</v>
      </c>
      <c r="I17" s="5">
        <f t="shared" si="2"/>
        <v>154</v>
      </c>
      <c r="J17" s="37"/>
      <c r="K17" s="38"/>
      <c r="L17" s="37"/>
      <c r="M17" s="37"/>
      <c r="N17" s="37"/>
      <c r="O17" s="37"/>
    </row>
    <row r="18" spans="1:15" ht="15.6" x14ac:dyDescent="0.3">
      <c r="A18" s="58"/>
      <c r="B18" s="14"/>
      <c r="C18" s="14"/>
      <c r="D18" s="28" t="s">
        <v>10</v>
      </c>
      <c r="E18" s="15">
        <f>SUM(E10:E17)</f>
        <v>95</v>
      </c>
      <c r="F18" s="15">
        <f>SUM(F10:F17)</f>
        <v>171</v>
      </c>
      <c r="G18" s="43"/>
      <c r="H18" s="15"/>
      <c r="I18" s="15">
        <f>SUM(I10:I17)</f>
        <v>3762</v>
      </c>
      <c r="J18" s="37"/>
      <c r="K18" s="38"/>
      <c r="L18" s="37"/>
      <c r="M18" s="37"/>
      <c r="N18" s="39"/>
      <c r="O18" s="37"/>
    </row>
    <row r="19" spans="1:15" ht="15.6" x14ac:dyDescent="0.3">
      <c r="A19" s="58"/>
      <c r="B19" s="50" t="s">
        <v>47</v>
      </c>
      <c r="C19" s="49" t="s">
        <v>42</v>
      </c>
      <c r="D19" s="33" t="s">
        <v>28</v>
      </c>
      <c r="E19" s="30">
        <v>2</v>
      </c>
      <c r="F19" s="30">
        <v>3</v>
      </c>
      <c r="G19" s="42"/>
      <c r="H19" s="31">
        <v>22</v>
      </c>
      <c r="I19" s="5">
        <f t="shared" ref="I19:I23" si="3">F19*H19</f>
        <v>66</v>
      </c>
      <c r="J19" s="37"/>
      <c r="K19" s="38"/>
      <c r="L19" s="37"/>
      <c r="M19" s="37"/>
      <c r="N19" s="37"/>
      <c r="O19" s="37"/>
    </row>
    <row r="20" spans="1:15" ht="15.6" x14ac:dyDescent="0.3">
      <c r="A20" s="58"/>
      <c r="B20" s="51"/>
      <c r="C20" s="47"/>
      <c r="D20" s="33" t="s">
        <v>29</v>
      </c>
      <c r="E20" s="2">
        <v>1</v>
      </c>
      <c r="F20" s="1">
        <v>2</v>
      </c>
      <c r="G20" s="3"/>
      <c r="H20" s="31">
        <v>22</v>
      </c>
      <c r="I20" s="5">
        <f t="shared" si="3"/>
        <v>44</v>
      </c>
      <c r="J20" s="37"/>
      <c r="K20" s="38"/>
      <c r="L20" s="37"/>
      <c r="M20" s="37"/>
      <c r="N20" s="37"/>
      <c r="O20" s="37"/>
    </row>
    <row r="21" spans="1:15" ht="15.6" x14ac:dyDescent="0.3">
      <c r="A21" s="58"/>
      <c r="B21" s="51"/>
      <c r="C21" s="48"/>
      <c r="D21" s="33" t="s">
        <v>9</v>
      </c>
      <c r="E21" s="2">
        <v>35</v>
      </c>
      <c r="F21" s="1">
        <v>64</v>
      </c>
      <c r="G21" s="3"/>
      <c r="H21" s="31">
        <v>22</v>
      </c>
      <c r="I21" s="5">
        <f t="shared" si="3"/>
        <v>1408</v>
      </c>
      <c r="J21" s="37"/>
      <c r="K21" s="38"/>
      <c r="L21" s="37"/>
      <c r="M21" s="37"/>
      <c r="N21" s="37"/>
      <c r="O21" s="37"/>
    </row>
    <row r="22" spans="1:15" ht="15.6" x14ac:dyDescent="0.3">
      <c r="A22" s="58"/>
      <c r="B22" s="51"/>
      <c r="C22" s="36" t="s">
        <v>46</v>
      </c>
      <c r="D22" s="33" t="s">
        <v>9</v>
      </c>
      <c r="E22" s="2">
        <v>2</v>
      </c>
      <c r="F22" s="1">
        <v>4</v>
      </c>
      <c r="G22" s="3"/>
      <c r="H22" s="31">
        <v>22</v>
      </c>
      <c r="I22" s="5">
        <f t="shared" si="3"/>
        <v>88</v>
      </c>
      <c r="J22" s="37"/>
      <c r="K22" s="38"/>
      <c r="L22" s="37"/>
      <c r="M22" s="37"/>
      <c r="N22" s="37"/>
      <c r="O22" s="37"/>
    </row>
    <row r="23" spans="1:15" ht="15.6" x14ac:dyDescent="0.3">
      <c r="A23" s="58"/>
      <c r="B23" s="56"/>
      <c r="C23" s="33" t="s">
        <v>40</v>
      </c>
      <c r="D23" s="33" t="s">
        <v>9</v>
      </c>
      <c r="E23" s="2">
        <v>10</v>
      </c>
      <c r="F23" s="1">
        <v>18</v>
      </c>
      <c r="G23" s="3"/>
      <c r="H23" s="31">
        <v>22</v>
      </c>
      <c r="I23" s="5">
        <f t="shared" si="3"/>
        <v>396</v>
      </c>
      <c r="J23" s="37"/>
      <c r="K23" s="38"/>
      <c r="L23" s="37"/>
      <c r="M23" s="37"/>
      <c r="N23" s="37"/>
      <c r="O23" s="37"/>
    </row>
    <row r="24" spans="1:15" ht="15.6" x14ac:dyDescent="0.3">
      <c r="A24" s="58"/>
      <c r="B24" s="14"/>
      <c r="C24" s="14"/>
      <c r="D24" s="28" t="s">
        <v>10</v>
      </c>
      <c r="E24" s="15">
        <f>SUM(E19:E23)</f>
        <v>50</v>
      </c>
      <c r="F24" s="15">
        <f>SUM(F19:F23)</f>
        <v>91</v>
      </c>
      <c r="G24" s="43"/>
      <c r="H24" s="15"/>
      <c r="I24" s="15">
        <f>SUM(I19:I23)</f>
        <v>2002</v>
      </c>
      <c r="J24" s="37"/>
      <c r="K24" s="38"/>
      <c r="L24" s="37"/>
      <c r="M24" s="37"/>
      <c r="N24" s="39"/>
      <c r="O24" s="37"/>
    </row>
    <row r="25" spans="1:15" ht="15.6" x14ac:dyDescent="0.3">
      <c r="A25" s="58"/>
      <c r="B25" s="50" t="s">
        <v>48</v>
      </c>
      <c r="C25" s="49" t="s">
        <v>41</v>
      </c>
      <c r="D25" s="40" t="s">
        <v>30</v>
      </c>
      <c r="E25" s="30">
        <v>6</v>
      </c>
      <c r="F25" s="30">
        <f>E25/0.6</f>
        <v>10</v>
      </c>
      <c r="G25" s="42"/>
      <c r="H25" s="31">
        <v>22</v>
      </c>
      <c r="I25" s="5">
        <f t="shared" ref="I25:I29" si="4">F25*H25</f>
        <v>220</v>
      </c>
      <c r="J25" s="37"/>
      <c r="K25" s="38"/>
      <c r="L25" s="37"/>
      <c r="M25" s="37"/>
      <c r="N25" s="37"/>
      <c r="O25" s="37"/>
    </row>
    <row r="26" spans="1:15" ht="15.6" x14ac:dyDescent="0.3">
      <c r="A26" s="58"/>
      <c r="B26" s="51"/>
      <c r="C26" s="47"/>
      <c r="D26" s="40" t="s">
        <v>28</v>
      </c>
      <c r="E26" s="30">
        <v>5</v>
      </c>
      <c r="F26" s="30"/>
      <c r="G26" s="42">
        <v>37</v>
      </c>
      <c r="H26" s="31"/>
      <c r="I26" s="5">
        <f>E26*G26</f>
        <v>185</v>
      </c>
      <c r="J26" s="37"/>
      <c r="K26" s="38"/>
      <c r="L26" s="37"/>
      <c r="M26" s="37"/>
      <c r="N26" s="37"/>
      <c r="O26" s="37"/>
    </row>
    <row r="27" spans="1:15" ht="15.6" x14ac:dyDescent="0.3">
      <c r="A27" s="58"/>
      <c r="B27" s="51"/>
      <c r="C27" s="47"/>
      <c r="D27" s="33" t="s">
        <v>29</v>
      </c>
      <c r="E27" s="2">
        <v>68</v>
      </c>
      <c r="F27" s="1">
        <v>113</v>
      </c>
      <c r="G27" s="3"/>
      <c r="H27" s="31">
        <v>22</v>
      </c>
      <c r="I27" s="5">
        <f t="shared" si="4"/>
        <v>2486</v>
      </c>
      <c r="J27" s="37"/>
      <c r="K27" s="38"/>
      <c r="L27" s="37"/>
      <c r="M27" s="37"/>
      <c r="N27" s="37"/>
      <c r="O27" s="37"/>
    </row>
    <row r="28" spans="1:15" ht="15.6" x14ac:dyDescent="0.3">
      <c r="A28" s="58"/>
      <c r="B28" s="51"/>
      <c r="C28" s="47"/>
      <c r="D28" s="33" t="s">
        <v>11</v>
      </c>
      <c r="E28" s="2">
        <v>19</v>
      </c>
      <c r="F28" s="1">
        <v>32</v>
      </c>
      <c r="G28" s="3"/>
      <c r="H28" s="31">
        <v>22</v>
      </c>
      <c r="I28" s="5">
        <f t="shared" si="4"/>
        <v>704</v>
      </c>
      <c r="J28" s="37"/>
      <c r="K28" s="38"/>
      <c r="L28" s="37"/>
      <c r="M28" s="37"/>
      <c r="N28" s="37"/>
      <c r="O28" s="37"/>
    </row>
    <row r="29" spans="1:15" ht="15.6" x14ac:dyDescent="0.3">
      <c r="A29" s="58"/>
      <c r="B29" s="51"/>
      <c r="C29" s="48"/>
      <c r="D29" s="33" t="s">
        <v>9</v>
      </c>
      <c r="E29" s="2">
        <v>128</v>
      </c>
      <c r="F29" s="1">
        <v>233</v>
      </c>
      <c r="G29" s="3"/>
      <c r="H29" s="31">
        <v>22</v>
      </c>
      <c r="I29" s="5">
        <f t="shared" si="4"/>
        <v>5126</v>
      </c>
      <c r="J29" s="37"/>
      <c r="K29" s="38"/>
      <c r="L29" s="37"/>
      <c r="M29" s="37"/>
      <c r="N29" s="37"/>
      <c r="O29" s="37"/>
    </row>
    <row r="30" spans="1:15" ht="15.6" x14ac:dyDescent="0.3">
      <c r="A30" s="58"/>
      <c r="B30" s="14"/>
      <c r="C30" s="14"/>
      <c r="D30" s="28" t="s">
        <v>10</v>
      </c>
      <c r="E30" s="15">
        <f>SUM(E25:E29)</f>
        <v>226</v>
      </c>
      <c r="F30" s="15">
        <f>SUM(F25:F29)</f>
        <v>388</v>
      </c>
      <c r="G30" s="43"/>
      <c r="H30" s="15"/>
      <c r="I30" s="15">
        <f>SUM(I25:I29)</f>
        <v>8721</v>
      </c>
      <c r="J30" s="37"/>
      <c r="K30" s="38"/>
      <c r="L30" s="37"/>
      <c r="M30" s="37"/>
      <c r="N30" s="39"/>
      <c r="O30" s="37"/>
    </row>
    <row r="31" spans="1:15" ht="15.6" x14ac:dyDescent="0.3">
      <c r="A31" s="58"/>
      <c r="B31" s="50" t="s">
        <v>49</v>
      </c>
      <c r="C31" s="49" t="s">
        <v>33</v>
      </c>
      <c r="D31" s="33" t="s">
        <v>28</v>
      </c>
      <c r="E31" s="30">
        <v>2</v>
      </c>
      <c r="F31" s="30">
        <v>3</v>
      </c>
      <c r="G31" s="42"/>
      <c r="H31" s="31">
        <v>22</v>
      </c>
      <c r="I31" s="5">
        <f t="shared" ref="I31:I34" si="5">F31*H31</f>
        <v>66</v>
      </c>
      <c r="J31" s="37"/>
      <c r="K31" s="38"/>
      <c r="L31" s="37"/>
      <c r="M31" s="37"/>
      <c r="N31" s="37"/>
      <c r="O31" s="37"/>
    </row>
    <row r="32" spans="1:15" ht="15.6" x14ac:dyDescent="0.3">
      <c r="A32" s="58"/>
      <c r="B32" s="51"/>
      <c r="C32" s="47"/>
      <c r="D32" s="33" t="s">
        <v>29</v>
      </c>
      <c r="E32" s="2">
        <v>14</v>
      </c>
      <c r="F32" s="1">
        <v>23</v>
      </c>
      <c r="G32" s="3"/>
      <c r="H32" s="31">
        <v>22</v>
      </c>
      <c r="I32" s="5">
        <f t="shared" si="5"/>
        <v>506</v>
      </c>
      <c r="J32" s="37"/>
      <c r="K32" s="38"/>
      <c r="L32" s="37"/>
      <c r="M32" s="37"/>
      <c r="N32" s="37"/>
      <c r="O32" s="37"/>
    </row>
    <row r="33" spans="1:15" ht="15.6" x14ac:dyDescent="0.3">
      <c r="A33" s="58"/>
      <c r="B33" s="51"/>
      <c r="C33" s="47"/>
      <c r="D33" s="33" t="s">
        <v>11</v>
      </c>
      <c r="E33" s="2">
        <v>4</v>
      </c>
      <c r="F33" s="1">
        <v>7</v>
      </c>
      <c r="G33" s="3"/>
      <c r="H33" s="31">
        <v>22</v>
      </c>
      <c r="I33" s="5">
        <f t="shared" si="5"/>
        <v>154</v>
      </c>
      <c r="J33" s="37"/>
      <c r="K33" s="38"/>
      <c r="L33" s="37"/>
      <c r="M33" s="37"/>
      <c r="N33" s="37"/>
      <c r="O33" s="37"/>
    </row>
    <row r="34" spans="1:15" ht="15.6" x14ac:dyDescent="0.3">
      <c r="A34" s="58"/>
      <c r="B34" s="51"/>
      <c r="C34" s="48"/>
      <c r="D34" s="33" t="s">
        <v>9</v>
      </c>
      <c r="E34" s="2">
        <v>30</v>
      </c>
      <c r="F34" s="1">
        <v>55</v>
      </c>
      <c r="G34" s="3"/>
      <c r="H34" s="31">
        <v>22</v>
      </c>
      <c r="I34" s="5">
        <f t="shared" si="5"/>
        <v>1210</v>
      </c>
      <c r="J34" s="37"/>
      <c r="K34" s="38"/>
      <c r="L34" s="37"/>
      <c r="M34" s="37"/>
      <c r="N34" s="37"/>
      <c r="O34" s="37"/>
    </row>
    <row r="35" spans="1:15" ht="15.6" x14ac:dyDescent="0.3">
      <c r="A35" s="58"/>
      <c r="B35" s="14"/>
      <c r="C35" s="14"/>
      <c r="D35" s="28" t="s">
        <v>10</v>
      </c>
      <c r="E35" s="15">
        <f>SUM(E31:E34)</f>
        <v>50</v>
      </c>
      <c r="F35" s="15">
        <f>SUM(F31:F34)</f>
        <v>88</v>
      </c>
      <c r="G35" s="43"/>
      <c r="H35" s="15"/>
      <c r="I35" s="15">
        <f>SUM(I31:I34)</f>
        <v>1936</v>
      </c>
      <c r="J35" s="37"/>
      <c r="K35" s="38"/>
      <c r="L35" s="37"/>
      <c r="M35" s="37"/>
      <c r="N35" s="39"/>
      <c r="O35" s="37"/>
    </row>
    <row r="36" spans="1:15" ht="15.6" x14ac:dyDescent="0.3">
      <c r="A36" s="58"/>
      <c r="B36" s="50" t="s">
        <v>50</v>
      </c>
      <c r="C36" s="49" t="s">
        <v>41</v>
      </c>
      <c r="D36" s="33" t="s">
        <v>28</v>
      </c>
      <c r="E36" s="30">
        <v>1</v>
      </c>
      <c r="F36" s="30">
        <v>2</v>
      </c>
      <c r="G36" s="42"/>
      <c r="H36" s="31">
        <v>22</v>
      </c>
      <c r="I36" s="5">
        <f t="shared" ref="I36:I39" si="6">F36*H36</f>
        <v>44</v>
      </c>
      <c r="J36" s="37"/>
      <c r="K36" s="38"/>
      <c r="L36" s="37"/>
      <c r="M36" s="37"/>
      <c r="N36" s="37"/>
      <c r="O36" s="37"/>
    </row>
    <row r="37" spans="1:15" ht="15.6" x14ac:dyDescent="0.3">
      <c r="A37" s="58"/>
      <c r="B37" s="51"/>
      <c r="C37" s="47"/>
      <c r="D37" s="33" t="s">
        <v>29</v>
      </c>
      <c r="E37" s="2">
        <v>2</v>
      </c>
      <c r="F37" s="1">
        <v>3</v>
      </c>
      <c r="G37" s="3"/>
      <c r="H37" s="31">
        <v>22</v>
      </c>
      <c r="I37" s="5">
        <f t="shared" si="6"/>
        <v>66</v>
      </c>
      <c r="J37" s="37"/>
      <c r="K37" s="38"/>
      <c r="L37" s="37"/>
      <c r="M37" s="37"/>
      <c r="N37" s="37"/>
      <c r="O37" s="37"/>
    </row>
    <row r="38" spans="1:15" ht="15.6" x14ac:dyDescent="0.3">
      <c r="A38" s="58"/>
      <c r="B38" s="51"/>
      <c r="C38" s="47"/>
      <c r="D38" s="33" t="s">
        <v>11</v>
      </c>
      <c r="E38" s="2">
        <v>1</v>
      </c>
      <c r="F38" s="1">
        <v>2</v>
      </c>
      <c r="G38" s="3"/>
      <c r="H38" s="31">
        <v>22</v>
      </c>
      <c r="I38" s="5">
        <f t="shared" si="6"/>
        <v>44</v>
      </c>
      <c r="J38" s="37"/>
      <c r="K38" s="38"/>
      <c r="L38" s="37"/>
      <c r="M38" s="37"/>
      <c r="N38" s="37"/>
      <c r="O38" s="37"/>
    </row>
    <row r="39" spans="1:15" ht="15.6" x14ac:dyDescent="0.3">
      <c r="A39" s="58"/>
      <c r="B39" s="51"/>
      <c r="C39" s="48"/>
      <c r="D39" s="33" t="s">
        <v>9</v>
      </c>
      <c r="E39" s="2">
        <v>5</v>
      </c>
      <c r="F39" s="1">
        <v>9</v>
      </c>
      <c r="G39" s="3"/>
      <c r="H39" s="31">
        <v>22</v>
      </c>
      <c r="I39" s="5">
        <f t="shared" si="6"/>
        <v>198</v>
      </c>
      <c r="J39" s="37"/>
      <c r="K39" s="38"/>
      <c r="L39" s="37"/>
      <c r="M39" s="37"/>
      <c r="N39" s="37"/>
      <c r="O39" s="37"/>
    </row>
    <row r="40" spans="1:15" ht="15.6" x14ac:dyDescent="0.3">
      <c r="A40" s="58"/>
      <c r="B40" s="14"/>
      <c r="C40" s="14"/>
      <c r="D40" s="28" t="s">
        <v>10</v>
      </c>
      <c r="E40" s="15">
        <f>SUM(E36:E39)</f>
        <v>9</v>
      </c>
      <c r="F40" s="15">
        <f>SUM(F36:F39)</f>
        <v>16</v>
      </c>
      <c r="G40" s="43"/>
      <c r="H40" s="15"/>
      <c r="I40" s="15">
        <f>SUM(I36:I39)</f>
        <v>352</v>
      </c>
      <c r="J40" s="37"/>
      <c r="K40" s="38"/>
      <c r="L40" s="37"/>
      <c r="M40" s="37"/>
      <c r="N40" s="39"/>
      <c r="O40" s="37"/>
    </row>
    <row r="41" spans="1:15" ht="15.6" x14ac:dyDescent="0.3">
      <c r="A41" s="58"/>
      <c r="B41" s="35" t="s">
        <v>51</v>
      </c>
      <c r="C41" s="33" t="s">
        <v>42</v>
      </c>
      <c r="D41" s="33" t="s">
        <v>9</v>
      </c>
      <c r="E41" s="2">
        <v>48</v>
      </c>
      <c r="F41" s="1">
        <v>87</v>
      </c>
      <c r="G41" s="3"/>
      <c r="H41" s="31">
        <v>22</v>
      </c>
      <c r="I41" s="5">
        <f t="shared" ref="I41" si="7">F41*H41</f>
        <v>1914</v>
      </c>
      <c r="J41" s="37"/>
      <c r="K41" s="38"/>
      <c r="L41" s="37"/>
      <c r="M41" s="37"/>
      <c r="N41" s="37"/>
      <c r="O41" s="37"/>
    </row>
    <row r="42" spans="1:15" ht="15.6" x14ac:dyDescent="0.3">
      <c r="A42" s="58"/>
      <c r="B42" s="14"/>
      <c r="C42" s="14"/>
      <c r="D42" s="28" t="s">
        <v>10</v>
      </c>
      <c r="E42" s="15">
        <f>SUM(E41)</f>
        <v>48</v>
      </c>
      <c r="F42" s="15">
        <f>SUM(F41)</f>
        <v>87</v>
      </c>
      <c r="G42" s="43"/>
      <c r="H42" s="15"/>
      <c r="I42" s="15">
        <f>SUM(I41)</f>
        <v>1914</v>
      </c>
      <c r="J42" s="37"/>
      <c r="K42" s="38"/>
      <c r="L42" s="37"/>
      <c r="M42" s="37"/>
      <c r="N42" s="39"/>
      <c r="O42" s="37"/>
    </row>
    <row r="43" spans="1:15" ht="15.6" x14ac:dyDescent="0.3">
      <c r="A43" s="58"/>
      <c r="B43" s="35" t="s">
        <v>52</v>
      </c>
      <c r="C43" s="33" t="s">
        <v>42</v>
      </c>
      <c r="D43" s="33" t="s">
        <v>9</v>
      </c>
      <c r="E43" s="2">
        <v>43</v>
      </c>
      <c r="F43" s="1">
        <v>78</v>
      </c>
      <c r="G43" s="3"/>
      <c r="H43" s="31">
        <v>22</v>
      </c>
      <c r="I43" s="5">
        <f t="shared" ref="I43" si="8">F43*H43</f>
        <v>1716</v>
      </c>
      <c r="J43" s="37"/>
      <c r="K43" s="38"/>
      <c r="L43" s="37"/>
      <c r="M43" s="37"/>
      <c r="N43" s="37"/>
      <c r="O43" s="37"/>
    </row>
    <row r="44" spans="1:15" ht="15.6" x14ac:dyDescent="0.3">
      <c r="A44" s="58"/>
      <c r="B44" s="14"/>
      <c r="C44" s="14"/>
      <c r="D44" s="28" t="s">
        <v>10</v>
      </c>
      <c r="E44" s="15">
        <f>SUM(E43)</f>
        <v>43</v>
      </c>
      <c r="F44" s="15">
        <f>SUM(F43)</f>
        <v>78</v>
      </c>
      <c r="G44" s="43"/>
      <c r="H44" s="15"/>
      <c r="I44" s="15">
        <f>SUM(I43)</f>
        <v>1716</v>
      </c>
      <c r="J44" s="37"/>
      <c r="K44" s="38"/>
      <c r="L44" s="37"/>
      <c r="M44" s="37"/>
      <c r="N44" s="39"/>
      <c r="O44" s="37"/>
    </row>
    <row r="45" spans="1:15" ht="15.6" x14ac:dyDescent="0.3">
      <c r="A45" s="58"/>
      <c r="B45" s="50" t="s">
        <v>54</v>
      </c>
      <c r="C45" s="49" t="s">
        <v>53</v>
      </c>
      <c r="D45" s="33" t="s">
        <v>28</v>
      </c>
      <c r="E45" s="30">
        <v>1</v>
      </c>
      <c r="F45" s="30">
        <v>2</v>
      </c>
      <c r="G45" s="42"/>
      <c r="H45" s="31">
        <v>22</v>
      </c>
      <c r="I45" s="5">
        <f t="shared" ref="I45:I48" si="9">F45*H45</f>
        <v>44</v>
      </c>
      <c r="J45" s="37"/>
      <c r="K45" s="38"/>
      <c r="L45" s="37"/>
      <c r="M45" s="37"/>
      <c r="N45" s="37"/>
      <c r="O45" s="37"/>
    </row>
    <row r="46" spans="1:15" ht="15.6" x14ac:dyDescent="0.3">
      <c r="A46" s="58"/>
      <c r="B46" s="51"/>
      <c r="C46" s="47"/>
      <c r="D46" s="33" t="s">
        <v>29</v>
      </c>
      <c r="E46" s="2">
        <v>10</v>
      </c>
      <c r="F46" s="1">
        <v>17</v>
      </c>
      <c r="G46" s="3"/>
      <c r="H46" s="31">
        <v>22</v>
      </c>
      <c r="I46" s="5">
        <f t="shared" si="9"/>
        <v>374</v>
      </c>
      <c r="J46" s="37"/>
      <c r="K46" s="38"/>
      <c r="L46" s="37"/>
      <c r="M46" s="37"/>
      <c r="N46" s="37"/>
      <c r="O46" s="37"/>
    </row>
    <row r="47" spans="1:15" ht="15.6" x14ac:dyDescent="0.3">
      <c r="A47" s="58"/>
      <c r="B47" s="51"/>
      <c r="C47" s="47"/>
      <c r="D47" s="33" t="s">
        <v>11</v>
      </c>
      <c r="E47" s="2">
        <v>3</v>
      </c>
      <c r="F47" s="1">
        <v>5</v>
      </c>
      <c r="G47" s="3"/>
      <c r="H47" s="31">
        <v>22</v>
      </c>
      <c r="I47" s="5">
        <f t="shared" si="9"/>
        <v>110</v>
      </c>
      <c r="J47" s="37"/>
      <c r="K47" s="38"/>
      <c r="L47" s="37"/>
      <c r="M47" s="37"/>
      <c r="N47" s="37"/>
      <c r="O47" s="37"/>
    </row>
    <row r="48" spans="1:15" ht="15.6" x14ac:dyDescent="0.3">
      <c r="A48" s="58"/>
      <c r="B48" s="51"/>
      <c r="C48" s="48"/>
      <c r="D48" s="33" t="s">
        <v>9</v>
      </c>
      <c r="E48" s="2">
        <v>46</v>
      </c>
      <c r="F48" s="1">
        <v>84</v>
      </c>
      <c r="G48" s="3"/>
      <c r="H48" s="31">
        <v>22</v>
      </c>
      <c r="I48" s="5">
        <f t="shared" si="9"/>
        <v>1848</v>
      </c>
      <c r="J48" s="37"/>
      <c r="K48" s="38"/>
      <c r="L48" s="37"/>
      <c r="M48" s="37"/>
      <c r="N48" s="37"/>
      <c r="O48" s="37"/>
    </row>
    <row r="49" spans="1:15" ht="15.6" x14ac:dyDescent="0.3">
      <c r="A49" s="58"/>
      <c r="B49" s="14"/>
      <c r="C49" s="14"/>
      <c r="D49" s="28" t="s">
        <v>10</v>
      </c>
      <c r="E49" s="15">
        <f>SUM(E45:E48)</f>
        <v>60</v>
      </c>
      <c r="F49" s="15">
        <f>SUM(F45:F48)</f>
        <v>108</v>
      </c>
      <c r="G49" s="43"/>
      <c r="H49" s="15"/>
      <c r="I49" s="15">
        <f>SUM(I45:I48)</f>
        <v>2376</v>
      </c>
      <c r="J49" s="37"/>
      <c r="K49" s="38"/>
      <c r="L49" s="37"/>
      <c r="M49" s="37"/>
      <c r="N49" s="39"/>
      <c r="O49" s="37"/>
    </row>
    <row r="50" spans="1:15" ht="15.6" x14ac:dyDescent="0.3">
      <c r="A50" s="58"/>
      <c r="B50" s="50" t="s">
        <v>56</v>
      </c>
      <c r="C50" s="49" t="s">
        <v>55</v>
      </c>
      <c r="D50" s="33" t="s">
        <v>28</v>
      </c>
      <c r="E50" s="30">
        <v>4</v>
      </c>
      <c r="F50" s="30">
        <v>7</v>
      </c>
      <c r="G50" s="42"/>
      <c r="H50" s="31">
        <v>22</v>
      </c>
      <c r="I50" s="5">
        <f t="shared" ref="I50:I53" si="10">F50*H50</f>
        <v>154</v>
      </c>
      <c r="J50" s="37"/>
      <c r="K50" s="38"/>
      <c r="L50" s="37"/>
      <c r="M50" s="37"/>
      <c r="N50" s="37"/>
      <c r="O50" s="37"/>
    </row>
    <row r="51" spans="1:15" ht="15.6" x14ac:dyDescent="0.3">
      <c r="A51" s="58"/>
      <c r="B51" s="51"/>
      <c r="C51" s="47"/>
      <c r="D51" s="33" t="s">
        <v>29</v>
      </c>
      <c r="E51" s="2">
        <v>56</v>
      </c>
      <c r="F51" s="1">
        <v>93</v>
      </c>
      <c r="G51" s="3"/>
      <c r="H51" s="31">
        <v>22</v>
      </c>
      <c r="I51" s="5">
        <f t="shared" si="10"/>
        <v>2046</v>
      </c>
      <c r="J51" s="37"/>
      <c r="K51" s="38"/>
      <c r="L51" s="37"/>
      <c r="M51" s="37"/>
      <c r="N51" s="37"/>
      <c r="O51" s="37"/>
    </row>
    <row r="52" spans="1:15" ht="15.6" x14ac:dyDescent="0.3">
      <c r="A52" s="58"/>
      <c r="B52" s="51"/>
      <c r="C52" s="47"/>
      <c r="D52" s="33" t="s">
        <v>11</v>
      </c>
      <c r="E52" s="2">
        <v>15</v>
      </c>
      <c r="F52" s="1">
        <v>25</v>
      </c>
      <c r="G52" s="3"/>
      <c r="H52" s="31">
        <v>22</v>
      </c>
      <c r="I52" s="5">
        <f t="shared" si="10"/>
        <v>550</v>
      </c>
      <c r="J52" s="37"/>
      <c r="K52" s="38"/>
      <c r="L52" s="37"/>
      <c r="M52" s="37"/>
      <c r="N52" s="37"/>
      <c r="O52" s="37"/>
    </row>
    <row r="53" spans="1:15" ht="15.6" x14ac:dyDescent="0.3">
      <c r="A53" s="58"/>
      <c r="B53" s="51"/>
      <c r="C53" s="48"/>
      <c r="D53" s="33" t="s">
        <v>9</v>
      </c>
      <c r="E53" s="2">
        <v>240</v>
      </c>
      <c r="F53" s="1">
        <v>436</v>
      </c>
      <c r="G53" s="3"/>
      <c r="H53" s="31">
        <v>22</v>
      </c>
      <c r="I53" s="5">
        <f t="shared" si="10"/>
        <v>9592</v>
      </c>
      <c r="J53" s="37"/>
      <c r="K53" s="38"/>
      <c r="L53" s="37"/>
      <c r="M53" s="37"/>
      <c r="N53" s="37"/>
      <c r="O53" s="37"/>
    </row>
    <row r="54" spans="1:15" ht="15.6" x14ac:dyDescent="0.3">
      <c r="A54" s="58"/>
      <c r="B54" s="14"/>
      <c r="C54" s="14"/>
      <c r="D54" s="28" t="s">
        <v>10</v>
      </c>
      <c r="E54" s="15">
        <f>SUM(E50:E53)</f>
        <v>315</v>
      </c>
      <c r="F54" s="15">
        <f>SUM(F50:F53)</f>
        <v>561</v>
      </c>
      <c r="G54" s="43"/>
      <c r="H54" s="15"/>
      <c r="I54" s="15">
        <f>SUM(I50:I53)</f>
        <v>12342</v>
      </c>
      <c r="J54" s="37"/>
      <c r="K54" s="38"/>
      <c r="L54" s="37"/>
      <c r="M54" s="37"/>
      <c r="N54" s="39"/>
      <c r="O54" s="37"/>
    </row>
    <row r="55" spans="1:15" ht="15.6" x14ac:dyDescent="0.3">
      <c r="A55" s="58"/>
      <c r="B55" s="50" t="s">
        <v>57</v>
      </c>
      <c r="C55" s="49" t="s">
        <v>55</v>
      </c>
      <c r="D55" s="33" t="s">
        <v>28</v>
      </c>
      <c r="E55" s="30">
        <v>4</v>
      </c>
      <c r="F55" s="30">
        <v>7</v>
      </c>
      <c r="G55" s="42"/>
      <c r="H55" s="31">
        <v>22</v>
      </c>
      <c r="I55" s="5">
        <f t="shared" ref="I55:I58" si="11">F55*H55</f>
        <v>154</v>
      </c>
      <c r="J55" s="37"/>
      <c r="K55" s="38"/>
      <c r="L55" s="37"/>
      <c r="M55" s="37"/>
      <c r="N55" s="37"/>
      <c r="O55" s="37"/>
    </row>
    <row r="56" spans="1:15" ht="15.6" x14ac:dyDescent="0.3">
      <c r="A56" s="58"/>
      <c r="B56" s="51"/>
      <c r="C56" s="47"/>
      <c r="D56" s="33" t="s">
        <v>29</v>
      </c>
      <c r="E56" s="2">
        <v>62</v>
      </c>
      <c r="F56" s="1">
        <v>103</v>
      </c>
      <c r="G56" s="3"/>
      <c r="H56" s="31">
        <v>22</v>
      </c>
      <c r="I56" s="5">
        <f t="shared" si="11"/>
        <v>2266</v>
      </c>
      <c r="J56" s="37"/>
      <c r="K56" s="38"/>
      <c r="L56" s="37"/>
      <c r="M56" s="37"/>
      <c r="N56" s="37"/>
      <c r="O56" s="37"/>
    </row>
    <row r="57" spans="1:15" ht="15.6" x14ac:dyDescent="0.3">
      <c r="A57" s="58"/>
      <c r="B57" s="51"/>
      <c r="C57" s="47"/>
      <c r="D57" s="33" t="s">
        <v>11</v>
      </c>
      <c r="E57" s="2">
        <v>16</v>
      </c>
      <c r="F57" s="1">
        <v>27</v>
      </c>
      <c r="G57" s="3"/>
      <c r="H57" s="31">
        <v>22</v>
      </c>
      <c r="I57" s="5">
        <f t="shared" si="11"/>
        <v>594</v>
      </c>
      <c r="J57" s="37"/>
      <c r="K57" s="38"/>
      <c r="L57" s="37"/>
      <c r="M57" s="37"/>
      <c r="N57" s="37"/>
      <c r="O57" s="37"/>
    </row>
    <row r="58" spans="1:15" ht="15.6" x14ac:dyDescent="0.3">
      <c r="A58" s="58"/>
      <c r="B58" s="51"/>
      <c r="C58" s="48"/>
      <c r="D58" s="33" t="s">
        <v>9</v>
      </c>
      <c r="E58" s="2">
        <v>266</v>
      </c>
      <c r="F58" s="1">
        <v>484</v>
      </c>
      <c r="G58" s="3"/>
      <c r="H58" s="31">
        <v>22</v>
      </c>
      <c r="I58" s="5">
        <f t="shared" si="11"/>
        <v>10648</v>
      </c>
      <c r="J58" s="37"/>
      <c r="K58" s="38"/>
      <c r="L58" s="37"/>
      <c r="M58" s="37"/>
      <c r="N58" s="37"/>
      <c r="O58" s="37"/>
    </row>
    <row r="59" spans="1:15" ht="15.6" x14ac:dyDescent="0.3">
      <c r="A59" s="58"/>
      <c r="B59" s="14"/>
      <c r="C59" s="14"/>
      <c r="D59" s="28" t="s">
        <v>10</v>
      </c>
      <c r="E59" s="15">
        <f>SUM(E55:E58)</f>
        <v>348</v>
      </c>
      <c r="F59" s="15">
        <f>SUM(F55:F58)</f>
        <v>621</v>
      </c>
      <c r="G59" s="43"/>
      <c r="H59" s="15"/>
      <c r="I59" s="15">
        <f>SUM(I55:I58)</f>
        <v>13662</v>
      </c>
      <c r="J59" s="37"/>
      <c r="K59" s="38"/>
      <c r="L59" s="37"/>
      <c r="M59" s="37"/>
      <c r="N59" s="39"/>
      <c r="O59" s="37"/>
    </row>
    <row r="60" spans="1:15" ht="15.6" x14ac:dyDescent="0.3">
      <c r="A60" s="58"/>
      <c r="B60" s="51" t="s">
        <v>58</v>
      </c>
      <c r="C60" s="47" t="s">
        <v>55</v>
      </c>
      <c r="D60" s="33" t="s">
        <v>29</v>
      </c>
      <c r="E60" s="2">
        <v>2</v>
      </c>
      <c r="F60" s="1">
        <v>3</v>
      </c>
      <c r="G60" s="3"/>
      <c r="H60" s="31">
        <v>22</v>
      </c>
      <c r="I60" s="5">
        <f t="shared" ref="I60:I61" si="12">F60*H60</f>
        <v>66</v>
      </c>
      <c r="J60" s="37"/>
      <c r="K60" s="38"/>
      <c r="L60" s="37"/>
      <c r="M60" s="37"/>
      <c r="N60" s="37"/>
      <c r="O60" s="37"/>
    </row>
    <row r="61" spans="1:15" ht="15.6" x14ac:dyDescent="0.3">
      <c r="A61" s="58"/>
      <c r="B61" s="51"/>
      <c r="C61" s="48"/>
      <c r="D61" s="33" t="s">
        <v>9</v>
      </c>
      <c r="E61" s="2">
        <v>10</v>
      </c>
      <c r="F61" s="1">
        <v>18</v>
      </c>
      <c r="G61" s="3"/>
      <c r="H61" s="31">
        <v>22</v>
      </c>
      <c r="I61" s="5">
        <f t="shared" si="12"/>
        <v>396</v>
      </c>
      <c r="J61" s="37"/>
      <c r="K61" s="38"/>
      <c r="L61" s="37"/>
      <c r="M61" s="37"/>
      <c r="N61" s="37"/>
      <c r="O61" s="37"/>
    </row>
    <row r="62" spans="1:15" ht="15.6" x14ac:dyDescent="0.3">
      <c r="A62" s="58"/>
      <c r="B62" s="14"/>
      <c r="C62" s="14"/>
      <c r="D62" s="28" t="s">
        <v>10</v>
      </c>
      <c r="E62" s="15">
        <f>SUM(E60:E61)</f>
        <v>12</v>
      </c>
      <c r="F62" s="15">
        <f>SUM(F60:F61)</f>
        <v>21</v>
      </c>
      <c r="G62" s="43"/>
      <c r="H62" s="15"/>
      <c r="I62" s="15">
        <f>SUM(I60:I61)</f>
        <v>462</v>
      </c>
      <c r="J62" s="37"/>
      <c r="K62" s="38"/>
      <c r="L62" s="37"/>
      <c r="M62" s="37"/>
      <c r="N62" s="39"/>
      <c r="O62" s="37"/>
    </row>
    <row r="63" spans="1:15" ht="15.6" x14ac:dyDescent="0.3">
      <c r="A63" s="58"/>
      <c r="B63" s="50" t="s">
        <v>59</v>
      </c>
      <c r="C63" s="49" t="s">
        <v>55</v>
      </c>
      <c r="D63" s="33" t="s">
        <v>28</v>
      </c>
      <c r="E63" s="30">
        <v>1</v>
      </c>
      <c r="F63" s="30">
        <v>2</v>
      </c>
      <c r="G63" s="42"/>
      <c r="H63" s="31">
        <v>22</v>
      </c>
      <c r="I63" s="5">
        <f t="shared" ref="I63:I66" si="13">F63*H63</f>
        <v>44</v>
      </c>
      <c r="J63" s="37"/>
      <c r="K63" s="38"/>
      <c r="L63" s="37"/>
      <c r="M63" s="37"/>
      <c r="N63" s="37"/>
      <c r="O63" s="37"/>
    </row>
    <row r="64" spans="1:15" ht="15.6" x14ac:dyDescent="0.3">
      <c r="A64" s="58"/>
      <c r="B64" s="51"/>
      <c r="C64" s="47"/>
      <c r="D64" s="33" t="s">
        <v>29</v>
      </c>
      <c r="E64" s="2">
        <v>14</v>
      </c>
      <c r="F64" s="1">
        <v>23</v>
      </c>
      <c r="G64" s="3"/>
      <c r="H64" s="31">
        <v>22</v>
      </c>
      <c r="I64" s="5">
        <f t="shared" si="13"/>
        <v>506</v>
      </c>
      <c r="J64" s="37"/>
      <c r="K64" s="38"/>
      <c r="L64" s="37"/>
      <c r="M64" s="37"/>
      <c r="N64" s="37"/>
      <c r="O64" s="37"/>
    </row>
    <row r="65" spans="1:18" ht="15.6" x14ac:dyDescent="0.3">
      <c r="A65" s="58"/>
      <c r="B65" s="51"/>
      <c r="C65" s="47"/>
      <c r="D65" s="33" t="s">
        <v>11</v>
      </c>
      <c r="E65" s="2">
        <v>4</v>
      </c>
      <c r="F65" s="1">
        <v>7</v>
      </c>
      <c r="G65" s="3"/>
      <c r="H65" s="31">
        <v>22</v>
      </c>
      <c r="I65" s="5">
        <f t="shared" si="13"/>
        <v>154</v>
      </c>
      <c r="J65" s="37"/>
      <c r="K65" s="38"/>
      <c r="L65" s="37"/>
      <c r="M65" s="37"/>
      <c r="N65" s="37"/>
      <c r="O65" s="37"/>
    </row>
    <row r="66" spans="1:18" ht="15.6" x14ac:dyDescent="0.3">
      <c r="A66" s="58"/>
      <c r="B66" s="51"/>
      <c r="C66" s="48"/>
      <c r="D66" s="33" t="s">
        <v>9</v>
      </c>
      <c r="E66" s="2">
        <v>58</v>
      </c>
      <c r="F66" s="1">
        <v>105</v>
      </c>
      <c r="G66" s="3"/>
      <c r="H66" s="31">
        <v>22</v>
      </c>
      <c r="I66" s="5">
        <f t="shared" si="13"/>
        <v>2310</v>
      </c>
      <c r="J66" s="37"/>
      <c r="K66" s="38"/>
      <c r="L66" s="37"/>
      <c r="M66" s="37"/>
      <c r="N66" s="37"/>
      <c r="O66" s="37"/>
    </row>
    <row r="67" spans="1:18" ht="15.6" x14ac:dyDescent="0.3">
      <c r="A67" s="58"/>
      <c r="B67" s="14"/>
      <c r="C67" s="14"/>
      <c r="D67" s="28" t="s">
        <v>10</v>
      </c>
      <c r="E67" s="15">
        <f>SUM(E63:E66)</f>
        <v>77</v>
      </c>
      <c r="F67" s="15">
        <f>SUM(F63:F66)</f>
        <v>137</v>
      </c>
      <c r="G67" s="43"/>
      <c r="H67" s="15"/>
      <c r="I67" s="15">
        <f>SUM(I63:I66)</f>
        <v>3014</v>
      </c>
      <c r="J67" s="37"/>
      <c r="K67" s="38"/>
      <c r="L67" s="37"/>
      <c r="M67" s="37"/>
      <c r="N67" s="39"/>
      <c r="O67" s="37"/>
    </row>
    <row r="68" spans="1:18" ht="15.6" x14ac:dyDescent="0.3">
      <c r="A68" s="58"/>
      <c r="B68" s="50" t="s">
        <v>60</v>
      </c>
      <c r="C68" s="49" t="s">
        <v>55</v>
      </c>
      <c r="D68" s="33" t="s">
        <v>28</v>
      </c>
      <c r="E68" s="30">
        <v>2</v>
      </c>
      <c r="F68" s="30">
        <v>3</v>
      </c>
      <c r="G68" s="42"/>
      <c r="H68" s="31">
        <v>22</v>
      </c>
      <c r="I68" s="5">
        <f t="shared" ref="I68:I72" si="14">F68*H68</f>
        <v>66</v>
      </c>
      <c r="J68" s="37"/>
      <c r="K68" s="38"/>
      <c r="L68" s="37"/>
      <c r="M68" s="37"/>
      <c r="N68" s="37"/>
      <c r="O68" s="37"/>
    </row>
    <row r="69" spans="1:18" ht="15.6" x14ac:dyDescent="0.3">
      <c r="A69" s="58"/>
      <c r="B69" s="51"/>
      <c r="C69" s="47"/>
      <c r="D69" s="40" t="s">
        <v>34</v>
      </c>
      <c r="E69" s="30">
        <v>3</v>
      </c>
      <c r="F69" s="30"/>
      <c r="G69" s="42">
        <v>37</v>
      </c>
      <c r="H69" s="31"/>
      <c r="I69" s="5">
        <f>E69*G69</f>
        <v>111</v>
      </c>
      <c r="J69" s="37"/>
      <c r="K69" s="38"/>
      <c r="L69" s="37"/>
      <c r="M69" s="37"/>
      <c r="N69" s="37"/>
      <c r="O69" s="37"/>
    </row>
    <row r="70" spans="1:18" ht="15.6" x14ac:dyDescent="0.3">
      <c r="A70" s="58"/>
      <c r="B70" s="51"/>
      <c r="C70" s="47"/>
      <c r="D70" s="33" t="s">
        <v>29</v>
      </c>
      <c r="E70" s="2">
        <v>21</v>
      </c>
      <c r="F70" s="1">
        <f>E70/0.6</f>
        <v>35</v>
      </c>
      <c r="G70" s="3"/>
      <c r="H70" s="31">
        <v>22</v>
      </c>
      <c r="I70" s="5">
        <f t="shared" si="14"/>
        <v>770</v>
      </c>
      <c r="J70" s="37"/>
      <c r="K70" s="38"/>
      <c r="L70" s="37"/>
      <c r="M70" s="37"/>
      <c r="N70" s="37"/>
      <c r="O70" s="37"/>
    </row>
    <row r="71" spans="1:18" ht="15.6" x14ac:dyDescent="0.3">
      <c r="A71" s="58"/>
      <c r="B71" s="51"/>
      <c r="C71" s="47"/>
      <c r="D71" s="33" t="s">
        <v>11</v>
      </c>
      <c r="E71" s="2">
        <v>6</v>
      </c>
      <c r="F71" s="1">
        <v>10</v>
      </c>
      <c r="G71" s="3"/>
      <c r="H71" s="31">
        <v>22</v>
      </c>
      <c r="I71" s="5">
        <f t="shared" si="14"/>
        <v>220</v>
      </c>
      <c r="J71" s="37"/>
      <c r="K71" s="38"/>
      <c r="L71" s="37"/>
      <c r="M71" s="37"/>
      <c r="N71" s="37"/>
      <c r="O71" s="37"/>
    </row>
    <row r="72" spans="1:18" ht="15.6" x14ac:dyDescent="0.3">
      <c r="A72" s="58"/>
      <c r="B72" s="51"/>
      <c r="C72" s="48"/>
      <c r="D72" s="33" t="s">
        <v>9</v>
      </c>
      <c r="E72" s="2">
        <v>104</v>
      </c>
      <c r="F72" s="1">
        <v>189</v>
      </c>
      <c r="G72" s="3"/>
      <c r="H72" s="31">
        <v>22</v>
      </c>
      <c r="I72" s="5">
        <f t="shared" si="14"/>
        <v>4158</v>
      </c>
      <c r="J72" s="37"/>
      <c r="K72" s="38"/>
      <c r="L72" s="37"/>
      <c r="M72" s="37"/>
      <c r="N72" s="37"/>
      <c r="O72" s="37"/>
    </row>
    <row r="73" spans="1:18" ht="15.6" x14ac:dyDescent="0.3">
      <c r="A73" s="58"/>
      <c r="B73" s="14"/>
      <c r="C73" s="14"/>
      <c r="D73" s="28" t="s">
        <v>10</v>
      </c>
      <c r="E73" s="15">
        <f>SUM(E68:E72)</f>
        <v>136</v>
      </c>
      <c r="F73" s="15">
        <f>SUM(F68:F72)</f>
        <v>237</v>
      </c>
      <c r="G73" s="43"/>
      <c r="H73" s="15"/>
      <c r="I73" s="41">
        <f>SUM(I68:I72)</f>
        <v>5325</v>
      </c>
      <c r="J73" s="37"/>
      <c r="K73" s="38"/>
      <c r="L73" s="37"/>
      <c r="M73" s="37"/>
      <c r="N73" s="39"/>
      <c r="O73" s="37"/>
    </row>
    <row r="74" spans="1:18" ht="15.6" x14ac:dyDescent="0.3">
      <c r="A74" s="58"/>
      <c r="B74" s="51" t="s">
        <v>61</v>
      </c>
      <c r="C74" s="47" t="s">
        <v>55</v>
      </c>
      <c r="D74" s="33" t="s">
        <v>29</v>
      </c>
      <c r="E74" s="2">
        <v>2</v>
      </c>
      <c r="F74" s="1">
        <v>3</v>
      </c>
      <c r="G74" s="3"/>
      <c r="H74" s="31">
        <v>22</v>
      </c>
      <c r="I74" s="5">
        <f t="shared" ref="I74:I75" si="15">F74*H74</f>
        <v>66</v>
      </c>
      <c r="J74" s="37"/>
      <c r="K74" s="38"/>
      <c r="L74" s="37"/>
      <c r="M74" s="37"/>
      <c r="N74" s="37"/>
      <c r="O74" s="37"/>
    </row>
    <row r="75" spans="1:18" ht="15.6" x14ac:dyDescent="0.3">
      <c r="A75" s="58"/>
      <c r="B75" s="51"/>
      <c r="C75" s="48"/>
      <c r="D75" s="33" t="s">
        <v>9</v>
      </c>
      <c r="E75" s="2">
        <v>6</v>
      </c>
      <c r="F75" s="1">
        <v>11</v>
      </c>
      <c r="G75" s="3"/>
      <c r="H75" s="31">
        <v>22</v>
      </c>
      <c r="I75" s="5">
        <f t="shared" si="15"/>
        <v>242</v>
      </c>
      <c r="J75" s="37"/>
      <c r="K75" s="38"/>
      <c r="L75" s="37"/>
      <c r="M75" s="37"/>
      <c r="N75" s="37"/>
      <c r="O75" s="37"/>
    </row>
    <row r="76" spans="1:18" ht="15.6" x14ac:dyDescent="0.3">
      <c r="A76" s="58"/>
      <c r="B76" s="14"/>
      <c r="C76" s="14"/>
      <c r="D76" s="28" t="s">
        <v>10</v>
      </c>
      <c r="E76" s="15">
        <f>SUM(E74:E75)</f>
        <v>8</v>
      </c>
      <c r="F76" s="15">
        <f>SUM(F74:F75)</f>
        <v>14</v>
      </c>
      <c r="G76" s="43"/>
      <c r="H76" s="15"/>
      <c r="I76" s="15">
        <f>SUM(I74:I75)</f>
        <v>308</v>
      </c>
      <c r="J76" s="37"/>
      <c r="K76" s="38"/>
      <c r="L76" s="37"/>
      <c r="M76" s="37"/>
      <c r="N76" s="39"/>
      <c r="O76" s="37"/>
    </row>
    <row r="77" spans="1:18" ht="15.6" x14ac:dyDescent="0.3">
      <c r="A77" s="59"/>
      <c r="B77" s="62" t="s">
        <v>43</v>
      </c>
      <c r="C77" s="63"/>
      <c r="D77" s="64"/>
      <c r="E77" s="16">
        <f>E76+E73+E67+E62+E59+E54+E49+E44+E42+E40+E35+E30+E24+E18+E9</f>
        <v>1745</v>
      </c>
      <c r="F77" s="16">
        <f>F76+F73+F67+F62+F59+F54+F49+F44+F42+F40+F35+F30+F24+F18+F9</f>
        <v>3078</v>
      </c>
      <c r="G77" s="44"/>
      <c r="H77" s="16"/>
      <c r="I77" s="16">
        <f>I76+I73+I67+I62+I59+I54+I49+I44+I42+I40+I35+I30+I24+I18+I9</f>
        <v>68271</v>
      </c>
      <c r="J77" s="37"/>
      <c r="K77" s="38"/>
      <c r="L77" s="37"/>
      <c r="M77" s="37"/>
      <c r="N77" s="37"/>
      <c r="O77" s="37"/>
    </row>
    <row r="79" spans="1:18" ht="15.6" x14ac:dyDescent="0.3">
      <c r="B79" s="61"/>
      <c r="C79" s="34"/>
      <c r="D79" s="17"/>
      <c r="E79" s="18"/>
      <c r="F79" s="19"/>
      <c r="G79" s="19"/>
      <c r="H79" s="20"/>
      <c r="L79" s="7"/>
      <c r="M79" s="7"/>
      <c r="N79" s="7"/>
      <c r="O79" s="7"/>
      <c r="P79" s="7"/>
      <c r="Q79" s="7"/>
      <c r="R79" s="7"/>
    </row>
    <row r="80" spans="1:18" ht="15.6" x14ac:dyDescent="0.3">
      <c r="B80" s="61"/>
      <c r="C80" s="34"/>
      <c r="D80" s="17"/>
      <c r="E80" s="18"/>
      <c r="F80" s="19"/>
      <c r="G80" s="19"/>
      <c r="H80" s="20"/>
    </row>
    <row r="82" spans="1:4" x14ac:dyDescent="0.3">
      <c r="A82" s="60"/>
    </row>
    <row r="83" spans="1:4" x14ac:dyDescent="0.3">
      <c r="A83" s="60"/>
    </row>
    <row r="86" spans="1:4" x14ac:dyDescent="0.3">
      <c r="D86" t="s">
        <v>26</v>
      </c>
    </row>
  </sheetData>
  <mergeCells count="34">
    <mergeCell ref="A82:A83"/>
    <mergeCell ref="B79:B80"/>
    <mergeCell ref="B77:D77"/>
    <mergeCell ref="B4:B8"/>
    <mergeCell ref="C10:C11"/>
    <mergeCell ref="C12:C14"/>
    <mergeCell ref="B19:B23"/>
    <mergeCell ref="C19:C21"/>
    <mergeCell ref="B25:B29"/>
    <mergeCell ref="C25:C29"/>
    <mergeCell ref="B31:B34"/>
    <mergeCell ref="C31:C34"/>
    <mergeCell ref="B60:B61"/>
    <mergeCell ref="C60:C61"/>
    <mergeCell ref="B63:B66"/>
    <mergeCell ref="B50:B53"/>
    <mergeCell ref="A1:I1"/>
    <mergeCell ref="A2:I2"/>
    <mergeCell ref="B45:B48"/>
    <mergeCell ref="C45:C48"/>
    <mergeCell ref="B36:B39"/>
    <mergeCell ref="C36:C39"/>
    <mergeCell ref="C15:C16"/>
    <mergeCell ref="B10:B17"/>
    <mergeCell ref="A4:A77"/>
    <mergeCell ref="C4:C8"/>
    <mergeCell ref="B68:B72"/>
    <mergeCell ref="C68:C72"/>
    <mergeCell ref="B74:B75"/>
    <mergeCell ref="C74:C75"/>
    <mergeCell ref="C63:C66"/>
    <mergeCell ref="C50:C53"/>
    <mergeCell ref="B55:B58"/>
    <mergeCell ref="C55:C58"/>
  </mergeCells>
  <pageMargins left="0.23622047244094499" right="0.23622047244094499" top="0.74803149606299202" bottom="0.74803149606299202" header="0.31496062992126" footer="0.31496062992126"/>
  <pageSetup paperSize="9" scale="96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A2" sqref="A2:C2"/>
    </sheetView>
  </sheetViews>
  <sheetFormatPr defaultRowHeight="14.4" x14ac:dyDescent="0.3"/>
  <cols>
    <col min="1" max="1" width="33.33203125" customWidth="1"/>
    <col min="2" max="2" width="39" customWidth="1"/>
    <col min="3" max="3" width="29.88671875" customWidth="1"/>
  </cols>
  <sheetData>
    <row r="1" spans="1:3" x14ac:dyDescent="0.3">
      <c r="A1" s="69" t="s">
        <v>19</v>
      </c>
      <c r="B1" s="69"/>
      <c r="C1" s="69"/>
    </row>
    <row r="2" spans="1:3" ht="15" thickBot="1" x14ac:dyDescent="0.35">
      <c r="A2" s="68" t="s">
        <v>62</v>
      </c>
      <c r="B2" s="68"/>
      <c r="C2" s="68"/>
    </row>
    <row r="3" spans="1:3" ht="15" thickBot="1" x14ac:dyDescent="0.35">
      <c r="A3" s="65" t="s">
        <v>20</v>
      </c>
      <c r="B3" s="66"/>
      <c r="C3" s="67"/>
    </row>
    <row r="4" spans="1:3" ht="15" thickBot="1" x14ac:dyDescent="0.35">
      <c r="A4" s="9" t="s">
        <v>3</v>
      </c>
      <c r="B4" s="10" t="s">
        <v>21</v>
      </c>
      <c r="C4" s="10" t="s">
        <v>22</v>
      </c>
    </row>
    <row r="5" spans="1:3" ht="16.2" thickBot="1" x14ac:dyDescent="0.35">
      <c r="A5" s="26" t="s">
        <v>30</v>
      </c>
      <c r="B5" s="12" t="s">
        <v>35</v>
      </c>
      <c r="C5" s="12" t="s">
        <v>39</v>
      </c>
    </row>
    <row r="6" spans="1:3" ht="16.2" thickBot="1" x14ac:dyDescent="0.35">
      <c r="A6" s="25" t="s">
        <v>28</v>
      </c>
      <c r="B6" s="12" t="s">
        <v>65</v>
      </c>
      <c r="C6" s="12" t="s">
        <v>32</v>
      </c>
    </row>
    <row r="7" spans="1:3" ht="16.2" thickBot="1" x14ac:dyDescent="0.35">
      <c r="A7" s="27" t="s">
        <v>34</v>
      </c>
      <c r="B7" s="12" t="s">
        <v>36</v>
      </c>
      <c r="C7" s="12" t="s">
        <v>37</v>
      </c>
    </row>
    <row r="8" spans="1:3" ht="16.2" thickBot="1" x14ac:dyDescent="0.35">
      <c r="A8" s="26" t="s">
        <v>29</v>
      </c>
      <c r="B8" s="12" t="s">
        <v>65</v>
      </c>
      <c r="C8" s="12" t="s">
        <v>31</v>
      </c>
    </row>
    <row r="9" spans="1:3" ht="16.2" thickBot="1" x14ac:dyDescent="0.35">
      <c r="A9" s="11" t="s">
        <v>23</v>
      </c>
      <c r="B9" s="12" t="s">
        <v>65</v>
      </c>
      <c r="C9" s="13" t="s">
        <v>24</v>
      </c>
    </row>
    <row r="10" spans="1:3" ht="16.2" thickBot="1" x14ac:dyDescent="0.35">
      <c r="A10" s="11" t="s">
        <v>25</v>
      </c>
      <c r="B10" s="12" t="s">
        <v>66</v>
      </c>
      <c r="C10" s="13" t="s">
        <v>38</v>
      </c>
    </row>
  </sheetData>
  <mergeCells count="3">
    <mergeCell ref="A3:C3"/>
    <mergeCell ref="A2:C2"/>
    <mergeCell ref="A1:C1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"/>
  <sheetViews>
    <sheetView tabSelected="1" workbookViewId="0">
      <selection activeCell="A7" sqref="A7"/>
    </sheetView>
  </sheetViews>
  <sheetFormatPr defaultRowHeight="14.4" x14ac:dyDescent="0.3"/>
  <cols>
    <col min="1" max="1" width="16.33203125" customWidth="1"/>
    <col min="2" max="2" width="12.88671875" customWidth="1"/>
    <col min="3" max="3" width="13.6640625" customWidth="1"/>
    <col min="4" max="4" width="14.33203125" customWidth="1"/>
    <col min="5" max="5" width="15.33203125" customWidth="1"/>
    <col min="6" max="6" width="16.44140625" customWidth="1"/>
    <col min="7" max="7" width="13.109375" customWidth="1"/>
  </cols>
  <sheetData>
    <row r="2" spans="1:7" x14ac:dyDescent="0.3">
      <c r="A2" s="70" t="s">
        <v>17</v>
      </c>
      <c r="B2" s="70"/>
      <c r="C2" s="70"/>
      <c r="D2" s="70"/>
      <c r="E2" s="70"/>
      <c r="F2" s="70"/>
      <c r="G2" s="70"/>
    </row>
    <row r="3" spans="1:7" x14ac:dyDescent="0.3">
      <c r="A3" s="71" t="s">
        <v>63</v>
      </c>
      <c r="B3" s="71"/>
      <c r="C3" s="71"/>
      <c r="D3" s="71"/>
      <c r="E3" s="71"/>
      <c r="F3" s="71"/>
      <c r="G3" s="7"/>
    </row>
    <row r="4" spans="1:7" x14ac:dyDescent="0.3">
      <c r="A4" s="72" t="s">
        <v>12</v>
      </c>
      <c r="B4" s="73" t="s">
        <v>64</v>
      </c>
      <c r="C4" s="74"/>
      <c r="D4" s="74"/>
      <c r="E4" s="74"/>
      <c r="F4" s="75"/>
    </row>
    <row r="5" spans="1:7" ht="47.25" customHeight="1" x14ac:dyDescent="0.3">
      <c r="A5" s="72"/>
      <c r="B5" s="6" t="s">
        <v>13</v>
      </c>
      <c r="C5" s="6" t="s">
        <v>14</v>
      </c>
      <c r="D5" s="6" t="s">
        <v>15</v>
      </c>
      <c r="E5" s="6" t="s">
        <v>16</v>
      </c>
      <c r="F5" s="8" t="s">
        <v>18</v>
      </c>
    </row>
    <row r="6" spans="1:7" ht="182.25" customHeight="1" x14ac:dyDescent="0.3">
      <c r="A6" s="29" t="s">
        <v>67</v>
      </c>
      <c r="B6" s="6">
        <v>1000</v>
      </c>
      <c r="C6" s="46"/>
      <c r="D6" s="46"/>
      <c r="E6" s="46">
        <v>745</v>
      </c>
      <c r="F6" s="8">
        <f>SUM(B6:E6)</f>
        <v>1745</v>
      </c>
    </row>
    <row r="7" spans="1:7" x14ac:dyDescent="0.3">
      <c r="A7" s="32"/>
    </row>
  </sheetData>
  <mergeCells count="4">
    <mergeCell ref="A2:G2"/>
    <mergeCell ref="A3:F3"/>
    <mergeCell ref="A4:A5"/>
    <mergeCell ref="B4:F4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 Приложение 1 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Радев</cp:lastModifiedBy>
  <cp:lastPrinted>2023-10-17T12:58:05Z</cp:lastPrinted>
  <dcterms:created xsi:type="dcterms:W3CDTF">2020-05-28T05:23:03Z</dcterms:created>
  <dcterms:modified xsi:type="dcterms:W3CDTF">2024-11-29T09:01:42Z</dcterms:modified>
</cp:coreProperties>
</file>