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Work Nikolov\Darvodobiv\Dosieta za 2025\Приложения първа сесия\"/>
    </mc:Choice>
  </mc:AlternateContent>
  <bookViews>
    <workbookView xWindow="-120" yWindow="-120" windowWidth="21840" windowHeight="13140"/>
  </bookViews>
  <sheets>
    <sheet name=" Приложение 1 " sheetId="5" r:id="rId1"/>
    <sheet name="Приложение 2" sheetId="6" r:id="rId2"/>
    <sheet name="Приложение 3" sheetId="7" r:id="rId3"/>
  </sheets>
  <calcPr calcId="191029"/>
</workbook>
</file>

<file path=xl/calcChain.xml><?xml version="1.0" encoding="utf-8"?>
<calcChain xmlns="http://schemas.openxmlformats.org/spreadsheetml/2006/main">
  <c r="I38" i="5" l="1"/>
  <c r="F39" i="5"/>
  <c r="I39" i="5" s="1"/>
  <c r="I30" i="5"/>
  <c r="F31" i="5"/>
  <c r="I31" i="5" s="1"/>
  <c r="F48" i="5" l="1"/>
  <c r="E48" i="5"/>
  <c r="F43" i="5"/>
  <c r="E43" i="5"/>
  <c r="F37" i="5"/>
  <c r="E37" i="5"/>
  <c r="E49" i="5" s="1"/>
  <c r="F29" i="5"/>
  <c r="E29" i="5"/>
  <c r="F27" i="5"/>
  <c r="E27" i="5"/>
  <c r="I26" i="5"/>
  <c r="I25" i="5"/>
  <c r="F18" i="5"/>
  <c r="E18" i="5"/>
  <c r="F14" i="5"/>
  <c r="E14" i="5"/>
  <c r="F10" i="5"/>
  <c r="E10" i="5"/>
  <c r="F6" i="5"/>
  <c r="E6" i="5"/>
  <c r="F49" i="5" l="1"/>
  <c r="I47" i="5"/>
  <c r="I46" i="5"/>
  <c r="I45" i="5"/>
  <c r="I44" i="5"/>
  <c r="I42" i="5"/>
  <c r="I41" i="5"/>
  <c r="I40" i="5"/>
  <c r="I36" i="5"/>
  <c r="I35" i="5"/>
  <c r="I34" i="5"/>
  <c r="I33" i="5"/>
  <c r="I32" i="5"/>
  <c r="I28" i="5"/>
  <c r="I29" i="5" s="1"/>
  <c r="I24" i="5"/>
  <c r="I23" i="5"/>
  <c r="I22" i="5"/>
  <c r="I21" i="5"/>
  <c r="I20" i="5"/>
  <c r="I19" i="5"/>
  <c r="I17" i="5"/>
  <c r="I16" i="5"/>
  <c r="I15" i="5"/>
  <c r="I13" i="5"/>
  <c r="I12" i="5"/>
  <c r="I11" i="5"/>
  <c r="I9" i="5"/>
  <c r="I8" i="5"/>
  <c r="I7" i="5"/>
  <c r="I48" i="5" l="1"/>
  <c r="I43" i="5"/>
  <c r="I37" i="5"/>
  <c r="I10" i="5"/>
  <c r="I18" i="5"/>
  <c r="I27" i="5"/>
  <c r="I14" i="5"/>
  <c r="I5" i="5" l="1"/>
  <c r="I4" i="5"/>
  <c r="I6" i="5" l="1"/>
  <c r="I49" i="5" s="1"/>
  <c r="F6" i="7"/>
</calcChain>
</file>

<file path=xl/sharedStrings.xml><?xml version="1.0" encoding="utf-8"?>
<sst xmlns="http://schemas.openxmlformats.org/spreadsheetml/2006/main" count="111" uniqueCount="58">
  <si>
    <t>Обект</t>
  </si>
  <si>
    <t>Отдел и подотдел</t>
  </si>
  <si>
    <t>Дървесен вид</t>
  </si>
  <si>
    <t>Сортимент</t>
  </si>
  <si>
    <t>Прогнозно количество дървесина пл.м3</t>
  </si>
  <si>
    <t>Прогнозно количество дървесина простр.м3</t>
  </si>
  <si>
    <t>Стойност на услугата сеч и извоз  лв./пл.м3</t>
  </si>
  <si>
    <t>Стойност на услугата сеч и извоз  лв./пр.м3</t>
  </si>
  <si>
    <t>Обща стойност в лв. без ДДС</t>
  </si>
  <si>
    <t>Дърва за огрев</t>
  </si>
  <si>
    <t>Общо за отдела</t>
  </si>
  <si>
    <t>Дребна техн.дървесина</t>
  </si>
  <si>
    <t>Отдели  и подотдели</t>
  </si>
  <si>
    <t>І</t>
  </si>
  <si>
    <t>ІІ</t>
  </si>
  <si>
    <t>ІІІ</t>
  </si>
  <si>
    <t>ІV</t>
  </si>
  <si>
    <t>ПРИЛОЖЕНИЕ № 3</t>
  </si>
  <si>
    <t>Общо</t>
  </si>
  <si>
    <t>ПРИЛОЖЕНИЕ    № 2</t>
  </si>
  <si>
    <t>Забележка : Сортиментите, които следва да се добият са със следните размери, съгласно БДС :</t>
  </si>
  <si>
    <t>Дължина – м.</t>
  </si>
  <si>
    <t>Диаметър – см.</t>
  </si>
  <si>
    <t>Дребна техн. дървесина</t>
  </si>
  <si>
    <t>до 14 см</t>
  </si>
  <si>
    <t>дърва за горене</t>
  </si>
  <si>
    <t xml:space="preserve">                                                                                                                      </t>
  </si>
  <si>
    <r>
      <t xml:space="preserve">Приложение </t>
    </r>
    <r>
      <rPr>
        <b/>
        <sz val="12"/>
        <color theme="1"/>
        <rFont val="Calibri"/>
        <family val="2"/>
        <charset val="204"/>
      </rPr>
      <t xml:space="preserve">№ </t>
    </r>
    <r>
      <rPr>
        <b/>
        <sz val="12"/>
        <color theme="1"/>
        <rFont val="Calibri"/>
        <family val="2"/>
        <charset val="204"/>
        <scheme val="minor"/>
      </rPr>
      <t xml:space="preserve">1 </t>
    </r>
  </si>
  <si>
    <t>Едра техн.дървесина</t>
  </si>
  <si>
    <t>Средна техн.дървесина</t>
  </si>
  <si>
    <t>Едра трупи за бичене 18-29см</t>
  </si>
  <si>
    <t>14-18см</t>
  </si>
  <si>
    <t>над 18см</t>
  </si>
  <si>
    <t>1.60м до 2.50м</t>
  </si>
  <si>
    <t>до 4-30 см</t>
  </si>
  <si>
    <t>от 18-29см</t>
  </si>
  <si>
    <t>глд</t>
  </si>
  <si>
    <t>пляс</t>
  </si>
  <si>
    <t>Всичко за обекта</t>
  </si>
  <si>
    <t>2610-б</t>
  </si>
  <si>
    <t>цр</t>
  </si>
  <si>
    <t>2610-в</t>
  </si>
  <si>
    <t>2668-а</t>
  </si>
  <si>
    <t>мхл</t>
  </si>
  <si>
    <t>2668-б</t>
  </si>
  <si>
    <t>кр</t>
  </si>
  <si>
    <t>2676-а</t>
  </si>
  <si>
    <t>2670-а</t>
  </si>
  <si>
    <t>чдб</t>
  </si>
  <si>
    <t>2669-а</t>
  </si>
  <si>
    <t>2624-а</t>
  </si>
  <si>
    <t>2672-а</t>
  </si>
  <si>
    <r>
      <t xml:space="preserve">Към договор -            2025г. за извършване на дейности в ДГТ от Обект </t>
    </r>
    <r>
      <rPr>
        <b/>
        <sz val="11"/>
        <rFont val="Times New Roman"/>
        <family val="1"/>
        <charset val="204"/>
      </rPr>
      <t>№ 2506</t>
    </r>
  </si>
  <si>
    <t>2610-б; 2610-в; 2668-а; 2668-б; 2676-а; 2670-а; 2669-а; 2624-а; 2672-а;</t>
  </si>
  <si>
    <t>Към договор № ……………....за за извършване на дейности в ДГТ от Обект № 2506</t>
  </si>
  <si>
    <t>тримесечие-  2025 г./пл.куб.м.</t>
  </si>
  <si>
    <t>от 1,00м  до 2,50м;</t>
  </si>
  <si>
    <t>от 1,00м до 2,00м;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</si>
</sst>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-;\-* #,##0.00_-;_-* &quot;-&quot;??_-;_-@_-"/>
    <numFmt numFmtId="165" formatCode="0.000"/>
  </numFmts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</font>
    <font>
      <b/>
      <sz val="2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2" fillId="0" borderId="0" applyNumberFormat="0" applyFont="0" applyFill="0" applyBorder="0" applyAlignment="0" applyProtection="0">
      <alignment vertical="top"/>
    </xf>
    <xf numFmtId="0" fontId="11" fillId="0" borderId="0"/>
    <xf numFmtId="164" fontId="18" fillId="0" borderId="0" applyFont="0" applyFill="0" applyBorder="0" applyAlignment="0" applyProtection="0"/>
  </cellStyleXfs>
  <cellXfs count="77">
    <xf numFmtId="0" fontId="0" fillId="0" borderId="0" xfId="0"/>
    <xf numFmtId="1" fontId="4" fillId="0" borderId="1" xfId="1" applyNumberFormat="1" applyFont="1" applyFill="1" applyBorder="1" applyAlignment="1" applyProtection="1">
      <alignment horizontal="center" vertical="top"/>
    </xf>
    <xf numFmtId="0" fontId="4" fillId="0" borderId="1" xfId="1" applyNumberFormat="1" applyFont="1" applyFill="1" applyBorder="1" applyAlignment="1" applyProtection="1">
      <alignment horizontal="center" vertical="center"/>
    </xf>
    <xf numFmtId="0" fontId="1" fillId="0" borderId="0" xfId="0" applyFont="1" applyFill="1" applyAlignment="1">
      <alignment horizontal="center" vertical="center" textRotation="90"/>
    </xf>
    <xf numFmtId="1" fontId="4" fillId="0" borderId="1" xfId="0" applyNumberFormat="1" applyFont="1" applyFill="1" applyBorder="1" applyAlignment="1">
      <alignment horizontal="right"/>
    </xf>
    <xf numFmtId="0" fontId="8" fillId="0" borderId="1" xfId="0" applyFont="1" applyBorder="1" applyAlignment="1">
      <alignment horizontal="center" vertical="center" wrapText="1"/>
    </xf>
    <xf numFmtId="0" fontId="12" fillId="0" borderId="0" xfId="2" applyFont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3" fillId="2" borderId="1" xfId="1" applyFont="1" applyFill="1" applyBorder="1" applyAlignment="1">
      <alignment horizontal="left"/>
    </xf>
    <xf numFmtId="0" fontId="3" fillId="2" borderId="1" xfId="1" applyNumberFormat="1" applyFont="1" applyFill="1" applyBorder="1" applyAlignment="1" applyProtection="1">
      <alignment horizontal="center" vertical="top"/>
    </xf>
    <xf numFmtId="0" fontId="5" fillId="3" borderId="1" xfId="0" applyFont="1" applyFill="1" applyBorder="1" applyAlignment="1">
      <alignment horizontal="center"/>
    </xf>
    <xf numFmtId="0" fontId="4" fillId="0" borderId="0" xfId="1" applyNumberFormat="1" applyFont="1" applyFill="1" applyBorder="1" applyAlignment="1" applyProtection="1">
      <alignment horizontal="center" vertical="center"/>
    </xf>
    <xf numFmtId="1" fontId="4" fillId="0" borderId="0" xfId="1" applyNumberFormat="1" applyFont="1" applyFill="1" applyBorder="1" applyAlignment="1" applyProtection="1">
      <alignment horizontal="center" vertical="top"/>
    </xf>
    <xf numFmtId="2" fontId="4" fillId="0" borderId="0" xfId="0" applyNumberFormat="1" applyFont="1" applyFill="1" applyBorder="1"/>
    <xf numFmtId="1" fontId="4" fillId="0" borderId="0" xfId="0" applyNumberFormat="1" applyFont="1" applyFill="1" applyBorder="1" applyAlignment="1">
      <alignment horizontal="right"/>
    </xf>
    <xf numFmtId="0" fontId="6" fillId="0" borderId="1" xfId="1" applyNumberFormat="1" applyFont="1" applyFill="1" applyBorder="1" applyAlignment="1" applyProtection="1">
      <alignment horizontal="center" vertical="center" textRotation="90" wrapText="1"/>
    </xf>
    <xf numFmtId="0" fontId="6" fillId="0" borderId="1" xfId="1" applyNumberFormat="1" applyFont="1" applyFill="1" applyBorder="1" applyAlignment="1" applyProtection="1">
      <alignment horizontal="center" vertical="center" textRotation="90"/>
    </xf>
    <xf numFmtId="0" fontId="6" fillId="0" borderId="1" xfId="0" applyNumberFormat="1" applyFont="1" applyFill="1" applyBorder="1" applyAlignment="1" applyProtection="1">
      <alignment horizontal="center" vertical="center" textRotation="90" wrapText="1"/>
    </xf>
    <xf numFmtId="2" fontId="6" fillId="0" borderId="1" xfId="0" applyNumberFormat="1" applyFont="1" applyFill="1" applyBorder="1" applyAlignment="1" applyProtection="1">
      <alignment horizontal="center" vertical="center" textRotation="90" wrapText="1"/>
    </xf>
    <xf numFmtId="0" fontId="4" fillId="0" borderId="1" xfId="1" applyFont="1" applyFill="1" applyBorder="1" applyAlignment="1">
      <alignment horizontal="center" vertical="center"/>
    </xf>
    <xf numFmtId="0" fontId="4" fillId="0" borderId="3" xfId="1" applyFont="1" applyFill="1" applyBorder="1" applyAlignment="1">
      <alignment horizontal="center" vertical="center"/>
    </xf>
    <xf numFmtId="0" fontId="4" fillId="0" borderId="3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4" fillId="4" borderId="1" xfId="1" applyNumberFormat="1" applyFont="1" applyFill="1" applyBorder="1" applyAlignment="1" applyProtection="1">
      <alignment horizontal="center" vertical="top"/>
    </xf>
    <xf numFmtId="2" fontId="4" fillId="4" borderId="1" xfId="1" applyNumberFormat="1" applyFont="1" applyFill="1" applyBorder="1" applyAlignment="1" applyProtection="1">
      <alignment vertical="top"/>
    </xf>
    <xf numFmtId="0" fontId="0" fillId="0" borderId="0" xfId="0" applyAlignment="1">
      <alignment wrapText="1"/>
    </xf>
    <xf numFmtId="0" fontId="4" fillId="0" borderId="3" xfId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center" vertical="center"/>
    </xf>
    <xf numFmtId="0" fontId="3" fillId="0" borderId="2" xfId="1" applyNumberFormat="1" applyFont="1" applyFill="1" applyBorder="1" applyAlignment="1" applyProtection="1">
      <alignment horizontal="center" vertical="center"/>
    </xf>
    <xf numFmtId="0" fontId="4" fillId="0" borderId="3" xfId="1" applyFont="1" applyFill="1" applyBorder="1" applyAlignment="1">
      <alignment horizontal="center" vertical="center"/>
    </xf>
    <xf numFmtId="0" fontId="0" fillId="0" borderId="0" xfId="0" applyFill="1"/>
    <xf numFmtId="165" fontId="0" fillId="0" borderId="0" xfId="0" applyNumberFormat="1" applyFill="1"/>
    <xf numFmtId="0" fontId="14" fillId="0" borderId="0" xfId="0" applyFont="1" applyFill="1"/>
    <xf numFmtId="0" fontId="4" fillId="0" borderId="3" xfId="1" applyFont="1" applyFill="1" applyBorder="1" applyAlignment="1">
      <alignment horizontal="center" vertical="center"/>
    </xf>
    <xf numFmtId="164" fontId="6" fillId="0" borderId="1" xfId="3" applyFont="1" applyFill="1" applyBorder="1" applyAlignment="1" applyProtection="1">
      <alignment horizontal="center" vertical="center" textRotation="90" wrapText="1"/>
    </xf>
    <xf numFmtId="164" fontId="4" fillId="0" borderId="1" xfId="3" applyFont="1" applyFill="1" applyBorder="1"/>
    <xf numFmtId="164" fontId="3" fillId="2" borderId="1" xfId="3" applyFont="1" applyFill="1" applyBorder="1" applyAlignment="1" applyProtection="1">
      <alignment horizontal="center" vertical="top"/>
    </xf>
    <xf numFmtId="164" fontId="3" fillId="4" borderId="1" xfId="3" applyFont="1" applyFill="1" applyBorder="1" applyAlignment="1" applyProtection="1">
      <alignment horizontal="center" vertical="top"/>
    </xf>
    <xf numFmtId="164" fontId="5" fillId="3" borderId="1" xfId="3" applyFont="1" applyFill="1" applyBorder="1" applyAlignment="1">
      <alignment horizontal="center"/>
    </xf>
    <xf numFmtId="164" fontId="0" fillId="0" borderId="0" xfId="3" applyFont="1"/>
    <xf numFmtId="164" fontId="4" fillId="0" borderId="0" xfId="3" applyFont="1" applyFill="1" applyBorder="1"/>
    <xf numFmtId="0" fontId="8" fillId="0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/>
    </xf>
    <xf numFmtId="0" fontId="14" fillId="0" borderId="4" xfId="0" applyFont="1" applyBorder="1" applyAlignment="1">
      <alignment horizontal="left" vertical="center" wrapText="1"/>
    </xf>
    <xf numFmtId="0" fontId="14" fillId="0" borderId="5" xfId="0" applyFont="1" applyBorder="1" applyAlignment="1">
      <alignment horizontal="left" vertical="center"/>
    </xf>
    <xf numFmtId="0" fontId="14" fillId="0" borderId="6" xfId="0" applyFont="1" applyBorder="1" applyAlignment="1">
      <alignment horizontal="left" vertical="center"/>
    </xf>
    <xf numFmtId="0" fontId="3" fillId="0" borderId="13" xfId="1" applyNumberFormat="1" applyFont="1" applyFill="1" applyBorder="1" applyAlignment="1" applyProtection="1">
      <alignment horizontal="center" vertical="center"/>
    </xf>
    <xf numFmtId="0" fontId="3" fillId="0" borderId="2" xfId="1" applyNumberFormat="1" applyFont="1" applyFill="1" applyBorder="1" applyAlignment="1" applyProtection="1">
      <alignment horizontal="center" vertical="center"/>
    </xf>
    <xf numFmtId="0" fontId="4" fillId="0" borderId="13" xfId="1" applyFont="1" applyFill="1" applyBorder="1" applyAlignment="1">
      <alignment horizontal="center" vertical="center"/>
    </xf>
    <xf numFmtId="0" fontId="4" fillId="0" borderId="2" xfId="1" applyFont="1" applyFill="1" applyBorder="1" applyAlignment="1">
      <alignment horizontal="center" vertical="center"/>
    </xf>
    <xf numFmtId="0" fontId="4" fillId="0" borderId="3" xfId="1" applyFont="1" applyFill="1" applyBorder="1" applyAlignment="1">
      <alignment horizontal="center" vertical="center"/>
    </xf>
    <xf numFmtId="0" fontId="17" fillId="2" borderId="13" xfId="1" applyNumberFormat="1" applyFont="1" applyFill="1" applyBorder="1" applyAlignment="1" applyProtection="1">
      <alignment horizontal="center" vertical="center" textRotation="90"/>
    </xf>
    <xf numFmtId="0" fontId="17" fillId="2" borderId="2" xfId="1" applyNumberFormat="1" applyFont="1" applyFill="1" applyBorder="1" applyAlignment="1" applyProtection="1">
      <alignment horizontal="center" vertical="center" textRotation="90"/>
    </xf>
    <xf numFmtId="0" fontId="17" fillId="2" borderId="3" xfId="1" applyNumberFormat="1" applyFont="1" applyFill="1" applyBorder="1" applyAlignment="1" applyProtection="1">
      <alignment horizontal="center" vertical="center" textRotation="90"/>
    </xf>
    <xf numFmtId="0" fontId="3" fillId="0" borderId="0" xfId="1" applyNumberFormat="1" applyFont="1" applyFill="1" applyBorder="1" applyAlignment="1" applyProtection="1">
      <alignment horizontal="center" vertical="center"/>
    </xf>
    <xf numFmtId="0" fontId="4" fillId="0" borderId="0" xfId="1" applyFont="1" applyFill="1" applyBorder="1" applyAlignment="1">
      <alignment horizontal="center" vertical="center"/>
    </xf>
    <xf numFmtId="0" fontId="3" fillId="3" borderId="4" xfId="1" applyNumberFormat="1" applyFont="1" applyFill="1" applyBorder="1" applyAlignment="1" applyProtection="1">
      <alignment horizontal="center" vertical="top"/>
    </xf>
    <xf numFmtId="0" fontId="3" fillId="3" borderId="5" xfId="1" applyNumberFormat="1" applyFont="1" applyFill="1" applyBorder="1" applyAlignment="1" applyProtection="1">
      <alignment horizontal="center" vertical="top"/>
    </xf>
    <xf numFmtId="0" fontId="3" fillId="3" borderId="6" xfId="1" applyNumberFormat="1" applyFont="1" applyFill="1" applyBorder="1" applyAlignment="1" applyProtection="1">
      <alignment horizontal="center" vertical="top"/>
    </xf>
    <xf numFmtId="0" fontId="3" fillId="0" borderId="3" xfId="1" applyNumberFormat="1" applyFont="1" applyFill="1" applyBorder="1" applyAlignment="1" applyProtection="1">
      <alignment horizontal="center" vertical="center"/>
    </xf>
    <xf numFmtId="0" fontId="9" fillId="0" borderId="8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9" fillId="0" borderId="11" xfId="0" applyFont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12" fillId="0" borderId="0" xfId="2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/>
    </xf>
    <xf numFmtId="0" fontId="12" fillId="0" borderId="0" xfId="2" applyFont="1" applyFill="1" applyAlignment="1">
      <alignment horizontal="center" vertical="center"/>
    </xf>
  </cellXfs>
  <cellStyles count="4">
    <cellStyle name="Normal 2" xfId="1"/>
    <cellStyle name="Запетая" xfId="3" builtinId="3"/>
    <cellStyle name="Нормален" xfId="0" builtinId="0"/>
    <cellStyle name="Нормален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на Office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8"/>
  <sheetViews>
    <sheetView tabSelected="1" zoomScaleNormal="100" workbookViewId="0">
      <selection activeCell="J1" sqref="J1:L1048576"/>
    </sheetView>
  </sheetViews>
  <sheetFormatPr defaultRowHeight="14.4" x14ac:dyDescent="0.3"/>
  <cols>
    <col min="1" max="1" width="7" customWidth="1"/>
    <col min="2" max="2" width="7.5546875" customWidth="1"/>
    <col min="3" max="3" width="10.5546875" customWidth="1"/>
    <col min="4" max="4" width="34.33203125" customWidth="1"/>
    <col min="5" max="5" width="10.33203125" bestFit="1" customWidth="1"/>
    <col min="7" max="7" width="7.5546875" style="45" bestFit="1" customWidth="1"/>
    <col min="8" max="8" width="8.109375" customWidth="1"/>
    <col min="9" max="9" width="8.6640625" customWidth="1"/>
    <col min="10" max="11" width="8.88671875" customWidth="1"/>
    <col min="13" max="13" width="12.88671875" customWidth="1"/>
    <col min="14" max="14" width="13.6640625" customWidth="1"/>
    <col min="15" max="15" width="14.33203125" customWidth="1"/>
    <col min="16" max="16" width="15.33203125" customWidth="1"/>
    <col min="17" max="17" width="16.44140625" customWidth="1"/>
    <col min="18" max="18" width="13.109375" customWidth="1"/>
    <col min="19" max="19" width="13" customWidth="1"/>
  </cols>
  <sheetData>
    <row r="1" spans="1:15" ht="15.6" x14ac:dyDescent="0.3">
      <c r="A1" s="48" t="s">
        <v>27</v>
      </c>
      <c r="B1" s="48"/>
      <c r="C1" s="48"/>
      <c r="D1" s="48"/>
      <c r="E1" s="48"/>
      <c r="F1" s="48"/>
      <c r="G1" s="48"/>
      <c r="H1" s="48"/>
      <c r="I1" s="48"/>
    </row>
    <row r="2" spans="1:15" ht="36" customHeight="1" x14ac:dyDescent="0.3">
      <c r="A2" s="49"/>
      <c r="B2" s="50"/>
      <c r="C2" s="50"/>
      <c r="D2" s="50"/>
      <c r="E2" s="50"/>
      <c r="F2" s="50"/>
      <c r="G2" s="50"/>
      <c r="H2" s="50"/>
      <c r="I2" s="51"/>
    </row>
    <row r="3" spans="1:15" s="3" customFormat="1" ht="118.8" x14ac:dyDescent="0.3">
      <c r="A3" s="21" t="s">
        <v>0</v>
      </c>
      <c r="B3" s="20" t="s">
        <v>1</v>
      </c>
      <c r="C3" s="20" t="s">
        <v>2</v>
      </c>
      <c r="D3" s="21" t="s">
        <v>3</v>
      </c>
      <c r="E3" s="20" t="s">
        <v>4</v>
      </c>
      <c r="F3" s="22" t="s">
        <v>5</v>
      </c>
      <c r="G3" s="40" t="s">
        <v>6</v>
      </c>
      <c r="H3" s="23" t="s">
        <v>7</v>
      </c>
      <c r="I3" s="20" t="s">
        <v>8</v>
      </c>
    </row>
    <row r="4" spans="1:15" ht="15.6" x14ac:dyDescent="0.3">
      <c r="A4" s="57">
        <v>2506</v>
      </c>
      <c r="B4" s="53" t="s">
        <v>39</v>
      </c>
      <c r="C4" s="55" t="s">
        <v>40</v>
      </c>
      <c r="D4" s="26" t="s">
        <v>11</v>
      </c>
      <c r="E4" s="2">
        <v>1</v>
      </c>
      <c r="F4" s="1">
        <v>2</v>
      </c>
      <c r="G4" s="41"/>
      <c r="H4" s="30">
        <v>22</v>
      </c>
      <c r="I4" s="4">
        <f t="shared" ref="I4:I5" si="0">F4*H4</f>
        <v>44</v>
      </c>
      <c r="J4" s="36"/>
      <c r="K4" s="37"/>
      <c r="L4" s="36"/>
      <c r="M4" s="36"/>
      <c r="N4" s="36"/>
      <c r="O4" s="36"/>
    </row>
    <row r="5" spans="1:15" ht="15.6" x14ac:dyDescent="0.3">
      <c r="A5" s="58"/>
      <c r="B5" s="53"/>
      <c r="C5" s="56"/>
      <c r="D5" s="26" t="s">
        <v>9</v>
      </c>
      <c r="E5" s="2">
        <v>19</v>
      </c>
      <c r="F5" s="1">
        <v>35</v>
      </c>
      <c r="G5" s="41"/>
      <c r="H5" s="30">
        <v>22</v>
      </c>
      <c r="I5" s="4">
        <f t="shared" si="0"/>
        <v>770</v>
      </c>
      <c r="J5" s="36"/>
      <c r="K5" s="37"/>
      <c r="L5" s="36"/>
      <c r="M5" s="36"/>
      <c r="N5" s="36"/>
      <c r="O5" s="36"/>
    </row>
    <row r="6" spans="1:15" ht="15.6" x14ac:dyDescent="0.3">
      <c r="A6" s="58"/>
      <c r="B6" s="13"/>
      <c r="C6" s="13"/>
      <c r="D6" s="27" t="s">
        <v>10</v>
      </c>
      <c r="E6" s="14">
        <f>SUM(E4:E5)</f>
        <v>20</v>
      </c>
      <c r="F6" s="14">
        <f>SUM(F4:F5)</f>
        <v>37</v>
      </c>
      <c r="G6" s="42"/>
      <c r="H6" s="14"/>
      <c r="I6" s="14">
        <f>SUM(I4:I5)</f>
        <v>814</v>
      </c>
      <c r="J6" s="36"/>
      <c r="K6" s="37"/>
      <c r="L6" s="36"/>
      <c r="M6" s="36"/>
      <c r="N6" s="38"/>
      <c r="O6" s="36"/>
    </row>
    <row r="7" spans="1:15" ht="15.6" x14ac:dyDescent="0.3">
      <c r="A7" s="58"/>
      <c r="B7" s="52" t="s">
        <v>41</v>
      </c>
      <c r="C7" s="54" t="s">
        <v>40</v>
      </c>
      <c r="D7" s="32" t="s">
        <v>28</v>
      </c>
      <c r="E7" s="29">
        <v>9</v>
      </c>
      <c r="F7" s="29">
        <v>15</v>
      </c>
      <c r="G7" s="43"/>
      <c r="H7" s="30">
        <v>22</v>
      </c>
      <c r="I7" s="4">
        <f t="shared" ref="I7:I9" si="1">F7*H7</f>
        <v>330</v>
      </c>
      <c r="J7" s="36"/>
      <c r="K7" s="37"/>
      <c r="L7" s="36"/>
      <c r="M7" s="36"/>
      <c r="N7" s="36"/>
      <c r="O7" s="36"/>
    </row>
    <row r="8" spans="1:15" ht="15.6" x14ac:dyDescent="0.3">
      <c r="A8" s="58"/>
      <c r="B8" s="53"/>
      <c r="C8" s="55"/>
      <c r="D8" s="32" t="s">
        <v>11</v>
      </c>
      <c r="E8" s="2">
        <v>2</v>
      </c>
      <c r="F8" s="1">
        <v>3</v>
      </c>
      <c r="G8" s="41"/>
      <c r="H8" s="30">
        <v>22</v>
      </c>
      <c r="I8" s="4">
        <f t="shared" si="1"/>
        <v>66</v>
      </c>
      <c r="J8" s="36"/>
      <c r="K8" s="37"/>
      <c r="L8" s="36"/>
      <c r="M8" s="36"/>
      <c r="N8" s="36"/>
      <c r="O8" s="36"/>
    </row>
    <row r="9" spans="1:15" ht="15.6" x14ac:dyDescent="0.3">
      <c r="A9" s="58"/>
      <c r="B9" s="53"/>
      <c r="C9" s="56"/>
      <c r="D9" s="32" t="s">
        <v>9</v>
      </c>
      <c r="E9" s="2">
        <v>35</v>
      </c>
      <c r="F9" s="1">
        <v>64</v>
      </c>
      <c r="G9" s="41"/>
      <c r="H9" s="30">
        <v>22</v>
      </c>
      <c r="I9" s="4">
        <f t="shared" si="1"/>
        <v>1408</v>
      </c>
      <c r="J9" s="36"/>
      <c r="K9" s="37"/>
      <c r="L9" s="36"/>
      <c r="M9" s="36"/>
      <c r="N9" s="36"/>
      <c r="O9" s="36"/>
    </row>
    <row r="10" spans="1:15" ht="15.6" x14ac:dyDescent="0.3">
      <c r="A10" s="58"/>
      <c r="B10" s="13"/>
      <c r="C10" s="13"/>
      <c r="D10" s="27" t="s">
        <v>10</v>
      </c>
      <c r="E10" s="14">
        <f>SUM(E7:E9)</f>
        <v>46</v>
      </c>
      <c r="F10" s="14">
        <f>SUM(F7:F9)</f>
        <v>82</v>
      </c>
      <c r="G10" s="42"/>
      <c r="H10" s="14"/>
      <c r="I10" s="14">
        <f>SUM(I7:I9)</f>
        <v>1804</v>
      </c>
      <c r="J10" s="36"/>
      <c r="K10" s="37"/>
      <c r="L10" s="36"/>
      <c r="M10" s="36"/>
      <c r="N10" s="38"/>
      <c r="O10" s="36"/>
    </row>
    <row r="11" spans="1:15" ht="15.6" x14ac:dyDescent="0.3">
      <c r="A11" s="58"/>
      <c r="B11" s="53" t="s">
        <v>42</v>
      </c>
      <c r="C11" s="55" t="s">
        <v>37</v>
      </c>
      <c r="D11" s="32" t="s">
        <v>11</v>
      </c>
      <c r="E11" s="2">
        <v>16</v>
      </c>
      <c r="F11" s="1">
        <v>27</v>
      </c>
      <c r="G11" s="41"/>
      <c r="H11" s="30">
        <v>22</v>
      </c>
      <c r="I11" s="4">
        <f t="shared" ref="I11:I13" si="2">F11*H11</f>
        <v>594</v>
      </c>
      <c r="J11" s="36"/>
      <c r="K11" s="37"/>
      <c r="L11" s="36"/>
      <c r="M11" s="36"/>
      <c r="N11" s="36"/>
      <c r="O11" s="36"/>
    </row>
    <row r="12" spans="1:15" ht="15.6" x14ac:dyDescent="0.3">
      <c r="A12" s="58"/>
      <c r="B12" s="53"/>
      <c r="C12" s="56"/>
      <c r="D12" s="32" t="s">
        <v>9</v>
      </c>
      <c r="E12" s="2">
        <v>103</v>
      </c>
      <c r="F12" s="1">
        <v>187</v>
      </c>
      <c r="G12" s="41"/>
      <c r="H12" s="30">
        <v>22</v>
      </c>
      <c r="I12" s="4">
        <f t="shared" si="2"/>
        <v>4114</v>
      </c>
      <c r="J12" s="36"/>
      <c r="K12" s="37"/>
      <c r="L12" s="36"/>
      <c r="M12" s="36"/>
      <c r="N12" s="36"/>
      <c r="O12" s="36"/>
    </row>
    <row r="13" spans="1:15" ht="15.6" x14ac:dyDescent="0.3">
      <c r="A13" s="58"/>
      <c r="B13" s="65"/>
      <c r="C13" s="32" t="s">
        <v>43</v>
      </c>
      <c r="D13" s="32" t="s">
        <v>9</v>
      </c>
      <c r="E13" s="2">
        <v>3</v>
      </c>
      <c r="F13" s="1">
        <v>5</v>
      </c>
      <c r="G13" s="41"/>
      <c r="H13" s="30">
        <v>22</v>
      </c>
      <c r="I13" s="4">
        <f t="shared" si="2"/>
        <v>110</v>
      </c>
      <c r="J13" s="36"/>
      <c r="K13" s="37"/>
      <c r="L13" s="36"/>
      <c r="M13" s="36"/>
      <c r="N13" s="36"/>
      <c r="O13" s="36"/>
    </row>
    <row r="14" spans="1:15" ht="15.6" x14ac:dyDescent="0.3">
      <c r="A14" s="58"/>
      <c r="B14" s="13"/>
      <c r="C14" s="13"/>
      <c r="D14" s="27" t="s">
        <v>10</v>
      </c>
      <c r="E14" s="14">
        <f>SUM(E11:E13)</f>
        <v>122</v>
      </c>
      <c r="F14" s="14">
        <f>SUM(F11:F13)</f>
        <v>219</v>
      </c>
      <c r="G14" s="42"/>
      <c r="H14" s="14"/>
      <c r="I14" s="14">
        <f>SUM(I11:I13)</f>
        <v>4818</v>
      </c>
      <c r="J14" s="36"/>
      <c r="K14" s="37"/>
      <c r="L14" s="36"/>
      <c r="M14" s="36"/>
      <c r="N14" s="38"/>
      <c r="O14" s="36"/>
    </row>
    <row r="15" spans="1:15" ht="15.6" x14ac:dyDescent="0.3">
      <c r="A15" s="58"/>
      <c r="B15" s="53" t="s">
        <v>44</v>
      </c>
      <c r="C15" s="55" t="s">
        <v>37</v>
      </c>
      <c r="D15" s="32" t="s">
        <v>11</v>
      </c>
      <c r="E15" s="2">
        <v>10</v>
      </c>
      <c r="F15" s="1">
        <v>17</v>
      </c>
      <c r="G15" s="41"/>
      <c r="H15" s="30">
        <v>22</v>
      </c>
      <c r="I15" s="4">
        <f t="shared" ref="I15:I17" si="3">F15*H15</f>
        <v>374</v>
      </c>
      <c r="J15" s="36"/>
      <c r="K15" s="37"/>
      <c r="L15" s="36"/>
      <c r="M15" s="36"/>
      <c r="N15" s="36"/>
      <c r="O15" s="36"/>
    </row>
    <row r="16" spans="1:15" ht="15.6" x14ac:dyDescent="0.3">
      <c r="A16" s="58"/>
      <c r="B16" s="53"/>
      <c r="C16" s="56"/>
      <c r="D16" s="32" t="s">
        <v>9</v>
      </c>
      <c r="E16" s="2">
        <v>67</v>
      </c>
      <c r="F16" s="1">
        <v>122</v>
      </c>
      <c r="G16" s="41"/>
      <c r="H16" s="30">
        <v>22</v>
      </c>
      <c r="I16" s="4">
        <f t="shared" si="3"/>
        <v>2684</v>
      </c>
      <c r="J16" s="36"/>
      <c r="K16" s="37"/>
      <c r="L16" s="36"/>
      <c r="M16" s="36"/>
      <c r="N16" s="36"/>
      <c r="O16" s="36"/>
    </row>
    <row r="17" spans="1:15" ht="15.6" x14ac:dyDescent="0.3">
      <c r="A17" s="58"/>
      <c r="B17" s="65"/>
      <c r="C17" s="32" t="s">
        <v>43</v>
      </c>
      <c r="D17" s="32" t="s">
        <v>9</v>
      </c>
      <c r="E17" s="2">
        <v>1</v>
      </c>
      <c r="F17" s="1">
        <v>2</v>
      </c>
      <c r="G17" s="41"/>
      <c r="H17" s="30">
        <v>22</v>
      </c>
      <c r="I17" s="4">
        <f t="shared" si="3"/>
        <v>44</v>
      </c>
      <c r="J17" s="36"/>
      <c r="K17" s="37"/>
      <c r="L17" s="36"/>
      <c r="M17" s="36"/>
      <c r="N17" s="36"/>
      <c r="O17" s="36"/>
    </row>
    <row r="18" spans="1:15" ht="15.6" x14ac:dyDescent="0.3">
      <c r="A18" s="58"/>
      <c r="B18" s="13"/>
      <c r="C18" s="13"/>
      <c r="D18" s="27" t="s">
        <v>10</v>
      </c>
      <c r="E18" s="14">
        <f>SUM(E15:E17)</f>
        <v>78</v>
      </c>
      <c r="F18" s="14">
        <f>SUM(F15:F17)</f>
        <v>141</v>
      </c>
      <c r="G18" s="42"/>
      <c r="H18" s="14"/>
      <c r="I18" s="14">
        <f>SUM(I15:I17)</f>
        <v>3102</v>
      </c>
      <c r="J18" s="36"/>
      <c r="K18" s="37"/>
      <c r="L18" s="36"/>
      <c r="M18" s="36"/>
      <c r="N18" s="38"/>
      <c r="O18" s="36"/>
    </row>
    <row r="19" spans="1:15" ht="15.6" x14ac:dyDescent="0.3">
      <c r="A19" s="58"/>
      <c r="B19" s="52" t="s">
        <v>46</v>
      </c>
      <c r="C19" s="54" t="s">
        <v>40</v>
      </c>
      <c r="D19" s="32" t="s">
        <v>28</v>
      </c>
      <c r="E19" s="29">
        <v>6</v>
      </c>
      <c r="F19" s="29">
        <v>10</v>
      </c>
      <c r="G19" s="43"/>
      <c r="H19" s="30">
        <v>22</v>
      </c>
      <c r="I19" s="4">
        <f t="shared" ref="I19:I24" si="4">F19*H19</f>
        <v>220</v>
      </c>
      <c r="J19" s="36"/>
      <c r="K19" s="37"/>
      <c r="L19" s="36"/>
      <c r="M19" s="36"/>
      <c r="N19" s="36"/>
      <c r="O19" s="36"/>
    </row>
    <row r="20" spans="1:15" ht="15.6" x14ac:dyDescent="0.3">
      <c r="A20" s="58"/>
      <c r="B20" s="53"/>
      <c r="C20" s="55"/>
      <c r="D20" s="32" t="s">
        <v>29</v>
      </c>
      <c r="E20" s="2">
        <v>1</v>
      </c>
      <c r="F20" s="1">
        <v>2</v>
      </c>
      <c r="G20" s="41"/>
      <c r="H20" s="30">
        <v>22</v>
      </c>
      <c r="I20" s="4">
        <f t="shared" si="4"/>
        <v>44</v>
      </c>
      <c r="J20" s="36"/>
      <c r="K20" s="37"/>
      <c r="L20" s="36"/>
      <c r="M20" s="36"/>
      <c r="N20" s="36"/>
      <c r="O20" s="36"/>
    </row>
    <row r="21" spans="1:15" ht="15.6" x14ac:dyDescent="0.3">
      <c r="A21" s="58"/>
      <c r="B21" s="53"/>
      <c r="C21" s="55"/>
      <c r="D21" s="32" t="s">
        <v>11</v>
      </c>
      <c r="E21" s="2">
        <v>1</v>
      </c>
      <c r="F21" s="1">
        <v>2</v>
      </c>
      <c r="G21" s="41"/>
      <c r="H21" s="30">
        <v>22</v>
      </c>
      <c r="I21" s="4">
        <f t="shared" si="4"/>
        <v>44</v>
      </c>
      <c r="J21" s="36"/>
      <c r="K21" s="37"/>
      <c r="L21" s="36"/>
      <c r="M21" s="36"/>
      <c r="N21" s="36"/>
      <c r="O21" s="36"/>
    </row>
    <row r="22" spans="1:15" ht="15.6" x14ac:dyDescent="0.3">
      <c r="A22" s="58"/>
      <c r="B22" s="53"/>
      <c r="C22" s="56"/>
      <c r="D22" s="32" t="s">
        <v>9</v>
      </c>
      <c r="E22" s="2">
        <v>14</v>
      </c>
      <c r="F22" s="1">
        <v>25</v>
      </c>
      <c r="G22" s="41"/>
      <c r="H22" s="30">
        <v>22</v>
      </c>
      <c r="I22" s="4">
        <f t="shared" si="4"/>
        <v>550</v>
      </c>
      <c r="J22" s="36"/>
      <c r="K22" s="37"/>
      <c r="L22" s="36"/>
      <c r="M22" s="36"/>
      <c r="N22" s="36"/>
      <c r="O22" s="36"/>
    </row>
    <row r="23" spans="1:15" ht="15.6" x14ac:dyDescent="0.3">
      <c r="A23" s="58"/>
      <c r="B23" s="53"/>
      <c r="C23" s="55" t="s">
        <v>37</v>
      </c>
      <c r="D23" s="32" t="s">
        <v>11</v>
      </c>
      <c r="E23" s="2">
        <v>18</v>
      </c>
      <c r="F23" s="1">
        <v>30</v>
      </c>
      <c r="G23" s="41"/>
      <c r="H23" s="30">
        <v>22</v>
      </c>
      <c r="I23" s="4">
        <f t="shared" si="4"/>
        <v>660</v>
      </c>
      <c r="J23" s="36"/>
      <c r="K23" s="37"/>
      <c r="L23" s="36"/>
      <c r="M23" s="36"/>
      <c r="N23" s="36"/>
      <c r="O23" s="36"/>
    </row>
    <row r="24" spans="1:15" ht="15.6" x14ac:dyDescent="0.3">
      <c r="A24" s="58"/>
      <c r="B24" s="53"/>
      <c r="C24" s="56"/>
      <c r="D24" s="32" t="s">
        <v>9</v>
      </c>
      <c r="E24" s="2">
        <v>113</v>
      </c>
      <c r="F24" s="1">
        <v>205</v>
      </c>
      <c r="G24" s="41"/>
      <c r="H24" s="30">
        <v>22</v>
      </c>
      <c r="I24" s="4">
        <f t="shared" si="4"/>
        <v>4510</v>
      </c>
      <c r="J24" s="36"/>
      <c r="K24" s="37"/>
      <c r="L24" s="36"/>
      <c r="M24" s="36"/>
      <c r="N24" s="36"/>
      <c r="O24" s="36"/>
    </row>
    <row r="25" spans="1:15" ht="15.6" x14ac:dyDescent="0.3">
      <c r="A25" s="58"/>
      <c r="B25" s="53"/>
      <c r="C25" s="55" t="s">
        <v>45</v>
      </c>
      <c r="D25" s="35" t="s">
        <v>11</v>
      </c>
      <c r="E25" s="2">
        <v>1</v>
      </c>
      <c r="F25" s="1">
        <v>2</v>
      </c>
      <c r="G25" s="41"/>
      <c r="H25" s="30">
        <v>22</v>
      </c>
      <c r="I25" s="4">
        <f t="shared" ref="I25:I26" si="5">F25*H25</f>
        <v>44</v>
      </c>
      <c r="J25" s="36"/>
      <c r="K25" s="37"/>
      <c r="L25" s="36"/>
      <c r="M25" s="36"/>
      <c r="N25" s="36"/>
      <c r="O25" s="36"/>
    </row>
    <row r="26" spans="1:15" ht="15.6" x14ac:dyDescent="0.3">
      <c r="A26" s="58"/>
      <c r="B26" s="53"/>
      <c r="C26" s="56"/>
      <c r="D26" s="35" t="s">
        <v>9</v>
      </c>
      <c r="E26" s="2">
        <v>12</v>
      </c>
      <c r="F26" s="1">
        <v>22</v>
      </c>
      <c r="G26" s="41"/>
      <c r="H26" s="30">
        <v>22</v>
      </c>
      <c r="I26" s="4">
        <f t="shared" si="5"/>
        <v>484</v>
      </c>
      <c r="J26" s="36"/>
      <c r="K26" s="37"/>
      <c r="L26" s="36"/>
      <c r="M26" s="36"/>
      <c r="N26" s="36"/>
      <c r="O26" s="36"/>
    </row>
    <row r="27" spans="1:15" ht="15.6" x14ac:dyDescent="0.3">
      <c r="A27" s="58"/>
      <c r="B27" s="13"/>
      <c r="C27" s="13"/>
      <c r="D27" s="27" t="s">
        <v>10</v>
      </c>
      <c r="E27" s="14">
        <f>SUM(E19:E26)</f>
        <v>166</v>
      </c>
      <c r="F27" s="14">
        <f>SUM(F19:F26)</f>
        <v>298</v>
      </c>
      <c r="G27" s="42"/>
      <c r="H27" s="14"/>
      <c r="I27" s="14">
        <f>SUM(I19:I26)</f>
        <v>6556</v>
      </c>
      <c r="J27" s="36"/>
      <c r="K27" s="37"/>
      <c r="L27" s="36"/>
      <c r="M27" s="36"/>
      <c r="N27" s="38"/>
      <c r="O27" s="36"/>
    </row>
    <row r="28" spans="1:15" ht="15.6" x14ac:dyDescent="0.3">
      <c r="A28" s="58"/>
      <c r="B28" s="34" t="s">
        <v>47</v>
      </c>
      <c r="C28" s="35" t="s">
        <v>48</v>
      </c>
      <c r="D28" s="32" t="s">
        <v>9</v>
      </c>
      <c r="E28" s="2">
        <v>62</v>
      </c>
      <c r="F28" s="1">
        <v>113</v>
      </c>
      <c r="G28" s="41"/>
      <c r="H28" s="30">
        <v>22</v>
      </c>
      <c r="I28" s="4">
        <f t="shared" ref="I28" si="6">F28*H28</f>
        <v>2486</v>
      </c>
      <c r="J28" s="36"/>
      <c r="K28" s="37"/>
      <c r="L28" s="36"/>
      <c r="M28" s="36"/>
      <c r="N28" s="36"/>
      <c r="O28" s="36"/>
    </row>
    <row r="29" spans="1:15" ht="15.6" x14ac:dyDescent="0.3">
      <c r="A29" s="58"/>
      <c r="B29" s="13"/>
      <c r="C29" s="13"/>
      <c r="D29" s="27" t="s">
        <v>10</v>
      </c>
      <c r="E29" s="14">
        <f>SUM(E28)</f>
        <v>62</v>
      </c>
      <c r="F29" s="14">
        <f>SUM(F28)</f>
        <v>113</v>
      </c>
      <c r="G29" s="42"/>
      <c r="H29" s="14"/>
      <c r="I29" s="14">
        <f>SUM(I28)</f>
        <v>2486</v>
      </c>
      <c r="J29" s="36"/>
      <c r="K29" s="37"/>
      <c r="L29" s="36"/>
      <c r="M29" s="36"/>
      <c r="N29" s="38"/>
      <c r="O29" s="36"/>
    </row>
    <row r="30" spans="1:15" ht="15.6" x14ac:dyDescent="0.3">
      <c r="A30" s="58"/>
      <c r="B30" s="52" t="s">
        <v>49</v>
      </c>
      <c r="C30" s="54" t="s">
        <v>36</v>
      </c>
      <c r="D30" s="39" t="s">
        <v>30</v>
      </c>
      <c r="E30" s="29">
        <v>7</v>
      </c>
      <c r="F30" s="29"/>
      <c r="G30" s="43">
        <v>37</v>
      </c>
      <c r="H30" s="30"/>
      <c r="I30" s="4">
        <f>E30*G30</f>
        <v>259</v>
      </c>
      <c r="J30" s="36"/>
      <c r="K30" s="37"/>
      <c r="L30" s="36"/>
      <c r="M30" s="36"/>
      <c r="N30" s="36"/>
      <c r="O30" s="36"/>
    </row>
    <row r="31" spans="1:15" ht="15.6" x14ac:dyDescent="0.3">
      <c r="A31" s="58"/>
      <c r="B31" s="53"/>
      <c r="C31" s="55"/>
      <c r="D31" s="39" t="s">
        <v>28</v>
      </c>
      <c r="E31" s="29">
        <v>9</v>
      </c>
      <c r="F31" s="29">
        <f>E31/0.6</f>
        <v>15</v>
      </c>
      <c r="G31" s="43"/>
      <c r="H31" s="30">
        <v>22</v>
      </c>
      <c r="I31" s="4">
        <f t="shared" ref="I31" si="7">F31*H31</f>
        <v>330</v>
      </c>
      <c r="J31" s="36"/>
      <c r="K31" s="37"/>
      <c r="L31" s="36"/>
      <c r="M31" s="36"/>
      <c r="N31" s="36"/>
      <c r="O31" s="36"/>
    </row>
    <row r="32" spans="1:15" ht="15.6" x14ac:dyDescent="0.3">
      <c r="A32" s="58"/>
      <c r="B32" s="53"/>
      <c r="C32" s="55"/>
      <c r="D32" s="32" t="s">
        <v>29</v>
      </c>
      <c r="E32" s="2">
        <v>100</v>
      </c>
      <c r="F32" s="1">
        <v>167</v>
      </c>
      <c r="G32" s="41"/>
      <c r="H32" s="30">
        <v>22</v>
      </c>
      <c r="I32" s="4">
        <f t="shared" ref="I32:I36" si="8">F32*H32</f>
        <v>3674</v>
      </c>
      <c r="J32" s="36"/>
      <c r="K32" s="37"/>
      <c r="L32" s="36"/>
      <c r="M32" s="36"/>
      <c r="N32" s="36"/>
      <c r="O32" s="36"/>
    </row>
    <row r="33" spans="1:15" ht="15.6" x14ac:dyDescent="0.3">
      <c r="A33" s="58"/>
      <c r="B33" s="53"/>
      <c r="C33" s="55"/>
      <c r="D33" s="32" t="s">
        <v>11</v>
      </c>
      <c r="E33" s="2">
        <v>28</v>
      </c>
      <c r="F33" s="1">
        <v>47</v>
      </c>
      <c r="G33" s="41"/>
      <c r="H33" s="30">
        <v>22</v>
      </c>
      <c r="I33" s="4">
        <f t="shared" si="8"/>
        <v>1034</v>
      </c>
      <c r="J33" s="36"/>
      <c r="K33" s="37"/>
      <c r="L33" s="36"/>
      <c r="M33" s="36"/>
      <c r="N33" s="36"/>
      <c r="O33" s="36"/>
    </row>
    <row r="34" spans="1:15" ht="15.6" x14ac:dyDescent="0.3">
      <c r="A34" s="58"/>
      <c r="B34" s="53"/>
      <c r="C34" s="56"/>
      <c r="D34" s="32" t="s">
        <v>9</v>
      </c>
      <c r="E34" s="2">
        <v>188</v>
      </c>
      <c r="F34" s="1">
        <v>342</v>
      </c>
      <c r="G34" s="41"/>
      <c r="H34" s="30">
        <v>22</v>
      </c>
      <c r="I34" s="4">
        <f t="shared" si="8"/>
        <v>7524</v>
      </c>
      <c r="J34" s="36"/>
      <c r="K34" s="37"/>
      <c r="L34" s="36"/>
      <c r="M34" s="36"/>
      <c r="N34" s="36"/>
      <c r="O34" s="36"/>
    </row>
    <row r="35" spans="1:15" ht="15.6" x14ac:dyDescent="0.3">
      <c r="A35" s="58"/>
      <c r="B35" s="53"/>
      <c r="C35" s="55" t="s">
        <v>43</v>
      </c>
      <c r="D35" s="32" t="s">
        <v>29</v>
      </c>
      <c r="E35" s="2">
        <v>1</v>
      </c>
      <c r="F35" s="1">
        <v>2</v>
      </c>
      <c r="G35" s="41"/>
      <c r="H35" s="30">
        <v>22</v>
      </c>
      <c r="I35" s="4">
        <f t="shared" si="8"/>
        <v>44</v>
      </c>
      <c r="J35" s="36"/>
      <c r="K35" s="37"/>
      <c r="L35" s="36"/>
      <c r="M35" s="36"/>
      <c r="N35" s="36"/>
      <c r="O35" s="36"/>
    </row>
    <row r="36" spans="1:15" ht="15.6" x14ac:dyDescent="0.3">
      <c r="A36" s="58"/>
      <c r="B36" s="53"/>
      <c r="C36" s="56"/>
      <c r="D36" s="32" t="s">
        <v>9</v>
      </c>
      <c r="E36" s="2">
        <v>15</v>
      </c>
      <c r="F36" s="1">
        <v>27</v>
      </c>
      <c r="G36" s="41"/>
      <c r="H36" s="30">
        <v>22</v>
      </c>
      <c r="I36" s="4">
        <f t="shared" si="8"/>
        <v>594</v>
      </c>
      <c r="J36" s="36"/>
      <c r="K36" s="37"/>
      <c r="L36" s="36"/>
      <c r="M36" s="36"/>
      <c r="N36" s="36"/>
      <c r="O36" s="36"/>
    </row>
    <row r="37" spans="1:15" ht="15.6" x14ac:dyDescent="0.3">
      <c r="A37" s="58"/>
      <c r="B37" s="13"/>
      <c r="C37" s="13"/>
      <c r="D37" s="27" t="s">
        <v>10</v>
      </c>
      <c r="E37" s="14">
        <f>SUM(E30:E36)</f>
        <v>348</v>
      </c>
      <c r="F37" s="14">
        <f>SUM(F30:F36)</f>
        <v>600</v>
      </c>
      <c r="G37" s="42"/>
      <c r="H37" s="14"/>
      <c r="I37" s="14">
        <f>SUM(I30:I36)</f>
        <v>13459</v>
      </c>
      <c r="J37" s="36"/>
      <c r="K37" s="37"/>
      <c r="L37" s="36"/>
      <c r="M37" s="36"/>
      <c r="N37" s="38"/>
      <c r="O37" s="36"/>
    </row>
    <row r="38" spans="1:15" ht="15.6" x14ac:dyDescent="0.3">
      <c r="A38" s="58"/>
      <c r="B38" s="52" t="s">
        <v>50</v>
      </c>
      <c r="C38" s="54" t="s">
        <v>36</v>
      </c>
      <c r="D38" s="39" t="s">
        <v>30</v>
      </c>
      <c r="E38" s="29">
        <v>12</v>
      </c>
      <c r="F38" s="29"/>
      <c r="G38" s="43">
        <v>37</v>
      </c>
      <c r="H38" s="30"/>
      <c r="I38" s="4">
        <f>E38*G38</f>
        <v>444</v>
      </c>
      <c r="J38" s="36"/>
      <c r="K38" s="37"/>
      <c r="L38" s="36"/>
      <c r="M38" s="36"/>
      <c r="N38" s="36"/>
      <c r="O38" s="36"/>
    </row>
    <row r="39" spans="1:15" ht="15.6" x14ac:dyDescent="0.3">
      <c r="A39" s="58"/>
      <c r="B39" s="53"/>
      <c r="C39" s="55"/>
      <c r="D39" s="39" t="s">
        <v>28</v>
      </c>
      <c r="E39" s="29">
        <v>12</v>
      </c>
      <c r="F39" s="29">
        <f>E39/0.6</f>
        <v>20</v>
      </c>
      <c r="G39" s="43"/>
      <c r="H39" s="30">
        <v>22</v>
      </c>
      <c r="I39" s="4">
        <f t="shared" ref="I39" si="9">F39*H39</f>
        <v>440</v>
      </c>
      <c r="J39" s="36"/>
      <c r="K39" s="37"/>
      <c r="L39" s="36"/>
      <c r="M39" s="36"/>
      <c r="N39" s="36"/>
      <c r="O39" s="36"/>
    </row>
    <row r="40" spans="1:15" ht="15.6" x14ac:dyDescent="0.3">
      <c r="A40" s="58"/>
      <c r="B40" s="53"/>
      <c r="C40" s="55"/>
      <c r="D40" s="32" t="s">
        <v>29</v>
      </c>
      <c r="E40" s="2">
        <v>150</v>
      </c>
      <c r="F40" s="1">
        <v>250</v>
      </c>
      <c r="G40" s="41"/>
      <c r="H40" s="30">
        <v>22</v>
      </c>
      <c r="I40" s="4">
        <f t="shared" ref="I40:I42" si="10">F40*H40</f>
        <v>5500</v>
      </c>
      <c r="J40" s="36"/>
      <c r="K40" s="37"/>
      <c r="L40" s="36"/>
      <c r="M40" s="36"/>
      <c r="N40" s="36"/>
      <c r="O40" s="36"/>
    </row>
    <row r="41" spans="1:15" ht="15.6" x14ac:dyDescent="0.3">
      <c r="A41" s="58"/>
      <c r="B41" s="53"/>
      <c r="C41" s="55"/>
      <c r="D41" s="32" t="s">
        <v>11</v>
      </c>
      <c r="E41" s="2">
        <v>42</v>
      </c>
      <c r="F41" s="1">
        <v>70</v>
      </c>
      <c r="G41" s="41"/>
      <c r="H41" s="30">
        <v>22</v>
      </c>
      <c r="I41" s="4">
        <f t="shared" si="10"/>
        <v>1540</v>
      </c>
      <c r="J41" s="36"/>
      <c r="K41" s="37"/>
      <c r="L41" s="36"/>
      <c r="M41" s="36"/>
      <c r="N41" s="36"/>
      <c r="O41" s="36"/>
    </row>
    <row r="42" spans="1:15" ht="15.6" x14ac:dyDescent="0.3">
      <c r="A42" s="58"/>
      <c r="B42" s="53"/>
      <c r="C42" s="56"/>
      <c r="D42" s="32" t="s">
        <v>9</v>
      </c>
      <c r="E42" s="2">
        <v>282</v>
      </c>
      <c r="F42" s="1">
        <v>513</v>
      </c>
      <c r="G42" s="41"/>
      <c r="H42" s="30">
        <v>22</v>
      </c>
      <c r="I42" s="4">
        <f t="shared" si="10"/>
        <v>11286</v>
      </c>
      <c r="J42" s="36"/>
      <c r="K42" s="37"/>
      <c r="L42" s="36"/>
      <c r="M42" s="36"/>
      <c r="N42" s="36"/>
      <c r="O42" s="36"/>
    </row>
    <row r="43" spans="1:15" ht="15.6" x14ac:dyDescent="0.3">
      <c r="A43" s="58"/>
      <c r="B43" s="13"/>
      <c r="C43" s="13"/>
      <c r="D43" s="27" t="s">
        <v>10</v>
      </c>
      <c r="E43" s="14">
        <f>SUM(E38:E42)</f>
        <v>498</v>
      </c>
      <c r="F43" s="14">
        <f>SUM(F38:F42)</f>
        <v>853</v>
      </c>
      <c r="G43" s="42"/>
      <c r="H43" s="14"/>
      <c r="I43" s="14">
        <f>SUM(I38:I42)</f>
        <v>19210</v>
      </c>
      <c r="J43" s="36"/>
      <c r="K43" s="37"/>
      <c r="L43" s="36"/>
      <c r="M43" s="36"/>
      <c r="N43" s="38"/>
      <c r="O43" s="36"/>
    </row>
    <row r="44" spans="1:15" ht="15.6" x14ac:dyDescent="0.3">
      <c r="A44" s="58"/>
      <c r="B44" s="52" t="s">
        <v>51</v>
      </c>
      <c r="C44" s="54" t="s">
        <v>36</v>
      </c>
      <c r="D44" s="32" t="s">
        <v>28</v>
      </c>
      <c r="E44" s="29">
        <v>4</v>
      </c>
      <c r="F44" s="29">
        <v>7</v>
      </c>
      <c r="G44" s="43"/>
      <c r="H44" s="30">
        <v>22</v>
      </c>
      <c r="I44" s="4">
        <f t="shared" ref="I44:I47" si="11">F44*H44</f>
        <v>154</v>
      </c>
      <c r="J44" s="36"/>
      <c r="K44" s="37"/>
      <c r="L44" s="36"/>
      <c r="M44" s="36"/>
      <c r="N44" s="36"/>
      <c r="O44" s="36"/>
    </row>
    <row r="45" spans="1:15" ht="15.6" x14ac:dyDescent="0.3">
      <c r="A45" s="58"/>
      <c r="B45" s="53"/>
      <c r="C45" s="55"/>
      <c r="D45" s="32" t="s">
        <v>29</v>
      </c>
      <c r="E45" s="2">
        <v>22</v>
      </c>
      <c r="F45" s="1">
        <v>37</v>
      </c>
      <c r="G45" s="41"/>
      <c r="H45" s="30">
        <v>22</v>
      </c>
      <c r="I45" s="4">
        <f t="shared" si="11"/>
        <v>814</v>
      </c>
      <c r="J45" s="36"/>
      <c r="K45" s="37"/>
      <c r="L45" s="36"/>
      <c r="M45" s="36"/>
      <c r="N45" s="36"/>
      <c r="O45" s="36"/>
    </row>
    <row r="46" spans="1:15" ht="15.6" x14ac:dyDescent="0.3">
      <c r="A46" s="58"/>
      <c r="B46" s="53"/>
      <c r="C46" s="55"/>
      <c r="D46" s="32" t="s">
        <v>11</v>
      </c>
      <c r="E46" s="2">
        <v>6</v>
      </c>
      <c r="F46" s="1">
        <v>10</v>
      </c>
      <c r="G46" s="41"/>
      <c r="H46" s="30">
        <v>22</v>
      </c>
      <c r="I46" s="4">
        <f t="shared" si="11"/>
        <v>220</v>
      </c>
      <c r="J46" s="36"/>
      <c r="K46" s="37"/>
      <c r="L46" s="36"/>
      <c r="M46" s="36"/>
      <c r="N46" s="36"/>
      <c r="O46" s="36"/>
    </row>
    <row r="47" spans="1:15" ht="15.6" x14ac:dyDescent="0.3">
      <c r="A47" s="58"/>
      <c r="B47" s="53"/>
      <c r="C47" s="56"/>
      <c r="D47" s="32" t="s">
        <v>9</v>
      </c>
      <c r="E47" s="2">
        <v>43</v>
      </c>
      <c r="F47" s="1">
        <v>78</v>
      </c>
      <c r="G47" s="41"/>
      <c r="H47" s="30">
        <v>22</v>
      </c>
      <c r="I47" s="4">
        <f t="shared" si="11"/>
        <v>1716</v>
      </c>
      <c r="J47" s="36"/>
      <c r="K47" s="37"/>
      <c r="L47" s="36"/>
      <c r="M47" s="36"/>
      <c r="N47" s="36"/>
      <c r="O47" s="36"/>
    </row>
    <row r="48" spans="1:15" ht="15.6" x14ac:dyDescent="0.3">
      <c r="A48" s="58"/>
      <c r="B48" s="13"/>
      <c r="C48" s="13"/>
      <c r="D48" s="27" t="s">
        <v>10</v>
      </c>
      <c r="E48" s="14">
        <f>SUM(E44:E47)</f>
        <v>75</v>
      </c>
      <c r="F48" s="14">
        <f>SUM(F44:F47)</f>
        <v>132</v>
      </c>
      <c r="G48" s="42"/>
      <c r="H48" s="14"/>
      <c r="I48" s="14">
        <f>SUM(I44:I47)</f>
        <v>2904</v>
      </c>
      <c r="J48" s="36"/>
      <c r="K48" s="37"/>
      <c r="L48" s="36"/>
      <c r="M48" s="36"/>
      <c r="N48" s="38"/>
      <c r="O48" s="36"/>
    </row>
    <row r="49" spans="1:18" ht="15.6" x14ac:dyDescent="0.3">
      <c r="A49" s="59"/>
      <c r="B49" s="62" t="s">
        <v>38</v>
      </c>
      <c r="C49" s="63"/>
      <c r="D49" s="64"/>
      <c r="E49" s="15">
        <f>E48+E43+E37+E29+E27+E18+E14+E10+E6</f>
        <v>1415</v>
      </c>
      <c r="F49" s="15">
        <f>F48+F43+F37+F29+F27+F18+F14+F10+F6</f>
        <v>2475</v>
      </c>
      <c r="G49" s="44"/>
      <c r="H49" s="15"/>
      <c r="I49" s="15">
        <f>I48+I43+I37+I29+I27+I18+I14+I10+I6</f>
        <v>55153</v>
      </c>
      <c r="J49" s="36"/>
      <c r="K49" s="37"/>
      <c r="L49" s="36"/>
      <c r="M49" s="36"/>
      <c r="N49" s="36"/>
      <c r="O49" s="36"/>
    </row>
    <row r="51" spans="1:18" ht="15.6" x14ac:dyDescent="0.3">
      <c r="B51" s="61"/>
      <c r="C51" s="33"/>
      <c r="D51" s="16"/>
      <c r="E51" s="17"/>
      <c r="F51" s="18"/>
      <c r="G51" s="46"/>
      <c r="H51" s="19"/>
      <c r="L51" s="6"/>
      <c r="M51" s="6"/>
      <c r="N51" s="6"/>
      <c r="O51" s="6"/>
      <c r="P51" s="6"/>
      <c r="Q51" s="6"/>
      <c r="R51" s="6"/>
    </row>
    <row r="52" spans="1:18" ht="15.6" x14ac:dyDescent="0.3">
      <c r="B52" s="61"/>
      <c r="C52" s="33"/>
      <c r="D52" s="16"/>
      <c r="E52" s="17"/>
      <c r="F52" s="18"/>
      <c r="G52" s="46"/>
      <c r="H52" s="19"/>
    </row>
    <row r="54" spans="1:18" x14ac:dyDescent="0.3">
      <c r="A54" s="60"/>
    </row>
    <row r="55" spans="1:18" x14ac:dyDescent="0.3">
      <c r="A55" s="60"/>
    </row>
    <row r="58" spans="1:18" x14ac:dyDescent="0.3">
      <c r="D58" t="s">
        <v>26</v>
      </c>
    </row>
  </sheetData>
  <mergeCells count="25">
    <mergeCell ref="A54:A55"/>
    <mergeCell ref="B51:B52"/>
    <mergeCell ref="B49:D49"/>
    <mergeCell ref="B4:B5"/>
    <mergeCell ref="B7:B9"/>
    <mergeCell ref="C7:C9"/>
    <mergeCell ref="B11:B13"/>
    <mergeCell ref="C11:C12"/>
    <mergeCell ref="B15:B17"/>
    <mergeCell ref="C15:C16"/>
    <mergeCell ref="B19:B26"/>
    <mergeCell ref="C19:C22"/>
    <mergeCell ref="C23:C24"/>
    <mergeCell ref="A1:I1"/>
    <mergeCell ref="A2:I2"/>
    <mergeCell ref="B38:B42"/>
    <mergeCell ref="C38:C42"/>
    <mergeCell ref="B44:B47"/>
    <mergeCell ref="C44:C47"/>
    <mergeCell ref="B30:B36"/>
    <mergeCell ref="C30:C34"/>
    <mergeCell ref="C35:C36"/>
    <mergeCell ref="C25:C26"/>
    <mergeCell ref="A4:A49"/>
    <mergeCell ref="C4:C5"/>
  </mergeCells>
  <pageMargins left="0.23622047244094499" right="0.23622047244094499" top="0.74803149606299202" bottom="0.74803149606299202" header="0.31496062992126" footer="0.31496062992126"/>
  <pageSetup paperSize="9" scale="96" orientation="portrait" r:id="rId1"/>
  <headerFooter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9"/>
  <sheetViews>
    <sheetView workbookViewId="0">
      <selection activeCell="A2" sqref="A2:C2"/>
    </sheetView>
  </sheetViews>
  <sheetFormatPr defaultRowHeight="14.4" x14ac:dyDescent="0.3"/>
  <cols>
    <col min="1" max="1" width="33.33203125" customWidth="1"/>
    <col min="2" max="2" width="39" customWidth="1"/>
    <col min="3" max="3" width="29.88671875" customWidth="1"/>
  </cols>
  <sheetData>
    <row r="1" spans="1:3" x14ac:dyDescent="0.3">
      <c r="A1" s="69" t="s">
        <v>19</v>
      </c>
      <c r="B1" s="69"/>
      <c r="C1" s="69"/>
    </row>
    <row r="2" spans="1:3" ht="15" thickBot="1" x14ac:dyDescent="0.35">
      <c r="A2" s="75" t="s">
        <v>52</v>
      </c>
      <c r="B2" s="75"/>
      <c r="C2" s="75"/>
    </row>
    <row r="3" spans="1:3" ht="15" thickBot="1" x14ac:dyDescent="0.35">
      <c r="A3" s="66" t="s">
        <v>20</v>
      </c>
      <c r="B3" s="67"/>
      <c r="C3" s="68"/>
    </row>
    <row r="4" spans="1:3" ht="15" thickBot="1" x14ac:dyDescent="0.35">
      <c r="A4" s="8" t="s">
        <v>3</v>
      </c>
      <c r="B4" s="9" t="s">
        <v>21</v>
      </c>
      <c r="C4" s="9" t="s">
        <v>22</v>
      </c>
    </row>
    <row r="5" spans="1:3" ht="16.2" thickBot="1" x14ac:dyDescent="0.35">
      <c r="A5" s="25" t="s">
        <v>30</v>
      </c>
      <c r="B5" s="11" t="s">
        <v>33</v>
      </c>
      <c r="C5" s="11" t="s">
        <v>35</v>
      </c>
    </row>
    <row r="6" spans="1:3" ht="16.2" thickBot="1" x14ac:dyDescent="0.35">
      <c r="A6" s="24" t="s">
        <v>28</v>
      </c>
      <c r="B6" s="11" t="s">
        <v>56</v>
      </c>
      <c r="C6" s="11" t="s">
        <v>32</v>
      </c>
    </row>
    <row r="7" spans="1:3" ht="16.2" thickBot="1" x14ac:dyDescent="0.35">
      <c r="A7" s="25" t="s">
        <v>29</v>
      </c>
      <c r="B7" s="11" t="s">
        <v>56</v>
      </c>
      <c r="C7" s="11" t="s">
        <v>31</v>
      </c>
    </row>
    <row r="8" spans="1:3" ht="16.2" thickBot="1" x14ac:dyDescent="0.35">
      <c r="A8" s="10" t="s">
        <v>23</v>
      </c>
      <c r="B8" s="11" t="s">
        <v>56</v>
      </c>
      <c r="C8" s="12" t="s">
        <v>24</v>
      </c>
    </row>
    <row r="9" spans="1:3" ht="16.2" thickBot="1" x14ac:dyDescent="0.35">
      <c r="A9" s="10" t="s">
        <v>25</v>
      </c>
      <c r="B9" s="11" t="s">
        <v>57</v>
      </c>
      <c r="C9" s="12" t="s">
        <v>34</v>
      </c>
    </row>
  </sheetData>
  <mergeCells count="3">
    <mergeCell ref="A3:C3"/>
    <mergeCell ref="A2:C2"/>
    <mergeCell ref="A1:C1"/>
  </mergeCells>
  <pageMargins left="0.7" right="0.7" top="0.75" bottom="0.75" header="0.3" footer="0.3"/>
  <pageSetup paperSize="9" scale="8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7"/>
  <sheetViews>
    <sheetView workbookViewId="0">
      <selection activeCell="B6" sqref="B6:E6"/>
    </sheetView>
  </sheetViews>
  <sheetFormatPr defaultRowHeight="14.4" x14ac:dyDescent="0.3"/>
  <cols>
    <col min="1" max="1" width="16.33203125" customWidth="1"/>
    <col min="2" max="2" width="12.88671875" customWidth="1"/>
    <col min="3" max="3" width="13.6640625" customWidth="1"/>
    <col min="4" max="4" width="14.33203125" customWidth="1"/>
    <col min="5" max="5" width="15.33203125" customWidth="1"/>
    <col min="6" max="6" width="16.44140625" customWidth="1"/>
    <col min="7" max="7" width="13.109375" customWidth="1"/>
  </cols>
  <sheetData>
    <row r="2" spans="1:7" x14ac:dyDescent="0.3">
      <c r="A2" s="70" t="s">
        <v>17</v>
      </c>
      <c r="B2" s="70"/>
      <c r="C2" s="70"/>
      <c r="D2" s="70"/>
      <c r="E2" s="70"/>
      <c r="F2" s="70"/>
      <c r="G2" s="70"/>
    </row>
    <row r="3" spans="1:7" x14ac:dyDescent="0.3">
      <c r="A3" s="76" t="s">
        <v>54</v>
      </c>
      <c r="B3" s="76"/>
      <c r="C3" s="76"/>
      <c r="D3" s="76"/>
      <c r="E3" s="76"/>
      <c r="F3" s="76"/>
      <c r="G3" s="6"/>
    </row>
    <row r="4" spans="1:7" x14ac:dyDescent="0.3">
      <c r="A4" s="71" t="s">
        <v>12</v>
      </c>
      <c r="B4" s="72" t="s">
        <v>55</v>
      </c>
      <c r="C4" s="73"/>
      <c r="D4" s="73"/>
      <c r="E4" s="73"/>
      <c r="F4" s="74"/>
    </row>
    <row r="5" spans="1:7" ht="47.25" customHeight="1" x14ac:dyDescent="0.3">
      <c r="A5" s="71"/>
      <c r="B5" s="5" t="s">
        <v>13</v>
      </c>
      <c r="C5" s="5" t="s">
        <v>14</v>
      </c>
      <c r="D5" s="5" t="s">
        <v>15</v>
      </c>
      <c r="E5" s="5" t="s">
        <v>16</v>
      </c>
      <c r="F5" s="7" t="s">
        <v>18</v>
      </c>
    </row>
    <row r="6" spans="1:7" ht="182.25" customHeight="1" x14ac:dyDescent="0.3">
      <c r="A6" s="28" t="s">
        <v>53</v>
      </c>
      <c r="B6" s="5">
        <v>695</v>
      </c>
      <c r="C6" s="47">
        <v>394</v>
      </c>
      <c r="D6" s="47">
        <v>160</v>
      </c>
      <c r="E6" s="47">
        <v>166</v>
      </c>
      <c r="F6" s="7">
        <f>SUM(B6:E6)</f>
        <v>1415</v>
      </c>
    </row>
    <row r="7" spans="1:7" x14ac:dyDescent="0.3">
      <c r="A7" s="31"/>
    </row>
  </sheetData>
  <mergeCells count="4">
    <mergeCell ref="A2:G2"/>
    <mergeCell ref="A3:F3"/>
    <mergeCell ref="A4:A5"/>
    <mergeCell ref="B4:F4"/>
  </mergeCells>
  <pageMargins left="0.7" right="0.7" top="0.75" bottom="0.75" header="0.3" footer="0.3"/>
  <pageSetup paperSize="9" scale="8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3</vt:i4>
      </vt:variant>
    </vt:vector>
  </HeadingPairs>
  <TitlesOfParts>
    <vt:vector size="3" baseType="lpstr">
      <vt:lpstr> Приложение 1 </vt:lpstr>
      <vt:lpstr>Приложение 2</vt:lpstr>
      <vt:lpstr>Приложение 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Радев</cp:lastModifiedBy>
  <cp:lastPrinted>2023-10-17T12:58:05Z</cp:lastPrinted>
  <dcterms:created xsi:type="dcterms:W3CDTF">2020-05-28T05:23:03Z</dcterms:created>
  <dcterms:modified xsi:type="dcterms:W3CDTF">2024-11-29T09:19:21Z</dcterms:modified>
</cp:coreProperties>
</file>