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ork Nikolov\Darvodobiv\Dosieta za 2025\Приложения първа сесия\"/>
    </mc:Choice>
  </mc:AlternateContent>
  <bookViews>
    <workbookView xWindow="-120" yWindow="-120" windowWidth="29040" windowHeight="15840"/>
  </bookViews>
  <sheets>
    <sheet name=" Приложение 1 " sheetId="5" r:id="rId1"/>
    <sheet name="Приложение 2" sheetId="6" r:id="rId2"/>
    <sheet name="Приложение 3" sheetId="7" r:id="rId3"/>
  </sheets>
  <calcPr calcId="162913"/>
</workbook>
</file>

<file path=xl/calcChain.xml><?xml version="1.0" encoding="utf-8"?>
<calcChain xmlns="http://schemas.openxmlformats.org/spreadsheetml/2006/main">
  <c r="I36" i="5" l="1"/>
  <c r="I34" i="5"/>
  <c r="I29" i="5"/>
  <c r="I27" i="5"/>
  <c r="I20" i="5"/>
  <c r="I18" i="5"/>
  <c r="I12" i="5"/>
  <c r="I7" i="5"/>
  <c r="I5" i="5"/>
  <c r="F39" i="5" l="1"/>
  <c r="E39" i="5"/>
  <c r="F32" i="5"/>
  <c r="E32" i="5"/>
  <c r="F25" i="5" l="1"/>
  <c r="E25" i="5"/>
  <c r="F16" i="5"/>
  <c r="E16" i="5"/>
  <c r="F10" i="5"/>
  <c r="E10" i="5"/>
  <c r="E40" i="5" l="1"/>
  <c r="F40" i="5"/>
  <c r="I38" i="5"/>
  <c r="I37" i="5"/>
  <c r="I35" i="5"/>
  <c r="I33" i="5"/>
  <c r="I31" i="5"/>
  <c r="I30" i="5"/>
  <c r="I28" i="5"/>
  <c r="I26" i="5"/>
  <c r="I24" i="5"/>
  <c r="I23" i="5"/>
  <c r="I22" i="5"/>
  <c r="I21" i="5"/>
  <c r="I19" i="5"/>
  <c r="I17" i="5"/>
  <c r="I15" i="5"/>
  <c r="I14" i="5"/>
  <c r="I13" i="5"/>
  <c r="I11" i="5"/>
  <c r="I39" i="5" l="1"/>
  <c r="I32" i="5"/>
  <c r="I25" i="5"/>
  <c r="I16" i="5"/>
  <c r="I4" i="5"/>
  <c r="I9" i="5"/>
  <c r="I8" i="5"/>
  <c r="I6" i="5"/>
  <c r="I10" i="5" l="1"/>
  <c r="I40" i="5" s="1"/>
  <c r="F6" i="7"/>
</calcChain>
</file>

<file path=xl/sharedStrings.xml><?xml version="1.0" encoding="utf-8"?>
<sst xmlns="http://schemas.openxmlformats.org/spreadsheetml/2006/main" count="95" uniqueCount="57">
  <si>
    <t>Обект</t>
  </si>
  <si>
    <t>Отдел и подотдел</t>
  </si>
  <si>
    <t>Дървесен вид</t>
  </si>
  <si>
    <t>Сортимент</t>
  </si>
  <si>
    <t>Прогнозно количество дървесина пл.м3</t>
  </si>
  <si>
    <t>Прогнозно количество дървесина простр.м3</t>
  </si>
  <si>
    <t>Стойност на услугата сеч и извоз  лв./пл.м3</t>
  </si>
  <si>
    <t>Стойност на услугата сеч и извоз  лв./пр.м3</t>
  </si>
  <si>
    <t>Обща стойност в лв. без ДДС</t>
  </si>
  <si>
    <t>Дърва за огрев</t>
  </si>
  <si>
    <t>Общо за отдела</t>
  </si>
  <si>
    <t>Дребна техн.дървесина</t>
  </si>
  <si>
    <t>Отдели  и подотдели</t>
  </si>
  <si>
    <t>І</t>
  </si>
  <si>
    <t>ІІ</t>
  </si>
  <si>
    <t>ІІІ</t>
  </si>
  <si>
    <t>ІV</t>
  </si>
  <si>
    <t>ПРИЛОЖЕНИЕ № 3</t>
  </si>
  <si>
    <t>Общо</t>
  </si>
  <si>
    <t>ПРИЛОЖЕНИЕ    № 2</t>
  </si>
  <si>
    <t>Забележка : Сортиментите, които следва да се добият са със следните размери, съгласно БДС :</t>
  </si>
  <si>
    <t>Дължина – м.</t>
  </si>
  <si>
    <t>Диаметър – см.</t>
  </si>
  <si>
    <t>1,00м  2,00м;</t>
  </si>
  <si>
    <t>Дребна техн. дървесина</t>
  </si>
  <si>
    <t>до 14 см</t>
  </si>
  <si>
    <t>дърва за горене</t>
  </si>
  <si>
    <t>Х</t>
  </si>
  <si>
    <t xml:space="preserve">                                                                                                                      </t>
  </si>
  <si>
    <r>
      <t xml:space="preserve">Приложение </t>
    </r>
    <r>
      <rPr>
        <b/>
        <sz val="12"/>
        <color theme="1"/>
        <rFont val="Calibri"/>
        <family val="2"/>
        <charset val="204"/>
      </rPr>
      <t xml:space="preserve">№ </t>
    </r>
    <r>
      <rPr>
        <b/>
        <sz val="12"/>
        <color theme="1"/>
        <rFont val="Calibri"/>
        <family val="2"/>
        <charset val="204"/>
        <scheme val="minor"/>
      </rPr>
      <t xml:space="preserve">1 </t>
    </r>
  </si>
  <si>
    <t>Едра техн.дървесина</t>
  </si>
  <si>
    <t>Средна техн.дървесина</t>
  </si>
  <si>
    <t>Едра трупи за бичене 18-29см</t>
  </si>
  <si>
    <t>14-18см</t>
  </si>
  <si>
    <t>над 18см</t>
  </si>
  <si>
    <t>Средна строителна - колове</t>
  </si>
  <si>
    <t>1.60м до 2.50м</t>
  </si>
  <si>
    <t>от 2,00м до 3,50м</t>
  </si>
  <si>
    <t>до 15см</t>
  </si>
  <si>
    <t>до 4-30 см</t>
  </si>
  <si>
    <t>от 18-29см</t>
  </si>
  <si>
    <t>пляс</t>
  </si>
  <si>
    <t>Всичко за обекта</t>
  </si>
  <si>
    <t>180-д</t>
  </si>
  <si>
    <t>185-а</t>
  </si>
  <si>
    <t>пбрс</t>
  </si>
  <si>
    <t>188-м</t>
  </si>
  <si>
    <t>188-б</t>
  </si>
  <si>
    <t xml:space="preserve">ак </t>
  </si>
  <si>
    <t>ак</t>
  </si>
  <si>
    <t>189-б</t>
  </si>
  <si>
    <r>
      <t xml:space="preserve">Към договор -            2025г. за извършване на дейности в ДГТ от Обект </t>
    </r>
    <r>
      <rPr>
        <b/>
        <sz val="11"/>
        <rFont val="Times New Roman"/>
        <family val="1"/>
        <charset val="204"/>
      </rPr>
      <t>№ 2508</t>
    </r>
  </si>
  <si>
    <t>Към договор № ……………....за за извършване на дейности в ДГТ от Обект № 2508</t>
  </si>
  <si>
    <t>тримесечие-  2025 г./пл.куб.м.</t>
  </si>
  <si>
    <t>180-д; 185-а; 188-м; 188-б; 189-б;</t>
  </si>
  <si>
    <t>Средна колове</t>
  </si>
  <si>
    <t>Дребна колове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</si>
</sst>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</xf>
    <xf numFmtId="0" fontId="11" fillId="0" borderId="0"/>
  </cellStyleXfs>
  <cellXfs count="75">
    <xf numFmtId="0" fontId="0" fillId="0" borderId="0" xfId="0"/>
    <xf numFmtId="1" fontId="4" fillId="0" borderId="1" xfId="1" applyNumberFormat="1" applyFont="1" applyFill="1" applyBorder="1" applyAlignment="1" applyProtection="1">
      <alignment horizontal="center" vertical="top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 textRotation="90"/>
    </xf>
    <xf numFmtId="1" fontId="4" fillId="0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/>
    </xf>
    <xf numFmtId="0" fontId="3" fillId="2" borderId="1" xfId="1" applyNumberFormat="1" applyFont="1" applyFill="1" applyBorder="1" applyAlignment="1" applyProtection="1">
      <alignment horizontal="center" vertical="top"/>
    </xf>
    <xf numFmtId="0" fontId="5" fillId="3" borderId="1" xfId="0" applyFont="1" applyFill="1" applyBorder="1" applyAlignment="1">
      <alignment horizont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1" fontId="4" fillId="0" borderId="0" xfId="1" applyNumberFormat="1" applyFont="1" applyFill="1" applyBorder="1" applyAlignment="1" applyProtection="1">
      <alignment horizontal="center" vertical="top"/>
    </xf>
    <xf numFmtId="2" fontId="4" fillId="0" borderId="0" xfId="0" applyNumberFormat="1" applyFont="1" applyFill="1" applyBorder="1"/>
    <xf numFmtId="1" fontId="4" fillId="0" borderId="0" xfId="0" applyNumberFormat="1" applyFont="1" applyFill="1" applyBorder="1" applyAlignment="1">
      <alignment horizontal="right"/>
    </xf>
    <xf numFmtId="0" fontId="6" fillId="0" borderId="1" xfId="1" applyNumberFormat="1" applyFont="1" applyFill="1" applyBorder="1" applyAlignment="1" applyProtection="1">
      <alignment horizontal="center" vertical="center" textRotation="90" wrapText="1"/>
    </xf>
    <xf numFmtId="0" fontId="6" fillId="0" borderId="1" xfId="1" applyNumberFormat="1" applyFont="1" applyFill="1" applyBorder="1" applyAlignment="1" applyProtection="1">
      <alignment horizontal="center" vertical="center" textRotation="90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2" fontId="6" fillId="0" borderId="1" xfId="0" applyNumberFormat="1" applyFont="1" applyFill="1" applyBorder="1" applyAlignment="1" applyProtection="1">
      <alignment horizontal="center" vertical="center" textRotation="90" wrapText="1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4" fillId="4" borderId="1" xfId="1" applyNumberFormat="1" applyFont="1" applyFill="1" applyBorder="1" applyAlignment="1" applyProtection="1">
      <alignment horizontal="center" vertical="top"/>
    </xf>
    <xf numFmtId="2" fontId="4" fillId="4" borderId="1" xfId="1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4" fillId="0" borderId="3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14" fillId="0" borderId="0" xfId="0" applyFont="1" applyFill="1"/>
    <xf numFmtId="0" fontId="4" fillId="0" borderId="3" xfId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 applyProtection="1">
      <alignment horizontal="center" vertical="top"/>
    </xf>
    <xf numFmtId="2" fontId="4" fillId="2" borderId="1" xfId="1" applyNumberFormat="1" applyFont="1" applyFill="1" applyBorder="1" applyAlignment="1" applyProtection="1">
      <alignment horizontal="center" vertical="top"/>
    </xf>
    <xf numFmtId="2" fontId="18" fillId="3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7" fillId="2" borderId="13" xfId="1" applyNumberFormat="1" applyFont="1" applyFill="1" applyBorder="1" applyAlignment="1" applyProtection="1">
      <alignment horizontal="center" vertical="center" textRotation="90"/>
    </xf>
    <xf numFmtId="0" fontId="17" fillId="2" borderId="2" xfId="1" applyNumberFormat="1" applyFont="1" applyFill="1" applyBorder="1" applyAlignment="1" applyProtection="1">
      <alignment horizontal="center" vertical="center" textRotation="90"/>
    </xf>
    <xf numFmtId="0" fontId="17" fillId="2" borderId="3" xfId="1" applyNumberFormat="1" applyFont="1" applyFill="1" applyBorder="1" applyAlignment="1" applyProtection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3" borderId="4" xfId="1" applyNumberFormat="1" applyFont="1" applyFill="1" applyBorder="1" applyAlignment="1" applyProtection="1">
      <alignment horizontal="center" vertical="top"/>
    </xf>
    <xf numFmtId="0" fontId="3" fillId="3" borderId="5" xfId="1" applyNumberFormat="1" applyFont="1" applyFill="1" applyBorder="1" applyAlignment="1" applyProtection="1">
      <alignment horizontal="center" vertical="top"/>
    </xf>
    <xf numFmtId="0" fontId="3" fillId="3" borderId="6" xfId="1" applyNumberFormat="1" applyFont="1" applyFill="1" applyBorder="1" applyAlignment="1" applyProtection="1">
      <alignment horizontal="center" vertical="top"/>
    </xf>
    <xf numFmtId="0" fontId="3" fillId="0" borderId="13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2" applyFont="1" applyFill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</cellXfs>
  <cellStyles count="3">
    <cellStyle name="Normal 2" xfId="1"/>
    <cellStyle name="Нормален" xfId="0" builtinId="0"/>
    <cellStyle name="Нормален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abSelected="1" zoomScaleNormal="100" workbookViewId="0">
      <selection activeCell="J1" sqref="J1:L1048576"/>
    </sheetView>
  </sheetViews>
  <sheetFormatPr defaultRowHeight="14.4" x14ac:dyDescent="0.3"/>
  <cols>
    <col min="1" max="1" width="7" customWidth="1"/>
    <col min="2" max="2" width="7.5546875" customWidth="1"/>
    <col min="3" max="3" width="10.5546875" customWidth="1"/>
    <col min="4" max="4" width="34.33203125" customWidth="1"/>
    <col min="5" max="5" width="10.33203125" bestFit="1" customWidth="1"/>
    <col min="7" max="7" width="7.109375" style="43" customWidth="1"/>
    <col min="8" max="8" width="8.109375" customWidth="1"/>
    <col min="9" max="9" width="8.6640625" customWidth="1"/>
    <col min="10" max="11" width="8.88671875" customWidth="1"/>
    <col min="13" max="13" width="12.88671875" customWidth="1"/>
    <col min="14" max="14" width="13.6640625" customWidth="1"/>
    <col min="15" max="15" width="14.33203125" customWidth="1"/>
    <col min="16" max="16" width="15.33203125" customWidth="1"/>
    <col min="17" max="17" width="16.44140625" customWidth="1"/>
    <col min="18" max="18" width="13.109375" customWidth="1"/>
    <col min="19" max="19" width="13" customWidth="1"/>
  </cols>
  <sheetData>
    <row r="1" spans="1:15" ht="15.6" x14ac:dyDescent="0.3">
      <c r="A1" s="49" t="s">
        <v>29</v>
      </c>
      <c r="B1" s="49"/>
      <c r="C1" s="49"/>
      <c r="D1" s="49"/>
      <c r="E1" s="49"/>
      <c r="F1" s="49"/>
      <c r="G1" s="49"/>
      <c r="H1" s="49"/>
      <c r="I1" s="49"/>
    </row>
    <row r="2" spans="1:15" ht="36" customHeight="1" x14ac:dyDescent="0.3">
      <c r="A2" s="50"/>
      <c r="B2" s="51"/>
      <c r="C2" s="51"/>
      <c r="D2" s="51"/>
      <c r="E2" s="51"/>
      <c r="F2" s="51"/>
      <c r="G2" s="51"/>
      <c r="H2" s="51"/>
      <c r="I2" s="52"/>
    </row>
    <row r="3" spans="1:15" s="3" customFormat="1" ht="118.8" x14ac:dyDescent="0.3">
      <c r="A3" s="21" t="s">
        <v>0</v>
      </c>
      <c r="B3" s="20" t="s">
        <v>1</v>
      </c>
      <c r="C3" s="20" t="s">
        <v>2</v>
      </c>
      <c r="D3" s="21" t="s">
        <v>3</v>
      </c>
      <c r="E3" s="20" t="s">
        <v>4</v>
      </c>
      <c r="F3" s="22" t="s">
        <v>5</v>
      </c>
      <c r="G3" s="23" t="s">
        <v>6</v>
      </c>
      <c r="H3" s="23" t="s">
        <v>7</v>
      </c>
      <c r="I3" s="20" t="s">
        <v>8</v>
      </c>
    </row>
    <row r="4" spans="1:15" ht="15.6" x14ac:dyDescent="0.3">
      <c r="A4" s="46">
        <v>2508</v>
      </c>
      <c r="B4" s="61" t="s">
        <v>43</v>
      </c>
      <c r="C4" s="53" t="s">
        <v>48</v>
      </c>
      <c r="D4" s="26" t="s">
        <v>30</v>
      </c>
      <c r="E4" s="29">
        <v>7</v>
      </c>
      <c r="F4" s="29">
        <v>12</v>
      </c>
      <c r="G4" s="39"/>
      <c r="H4" s="30">
        <v>22</v>
      </c>
      <c r="I4" s="4">
        <f t="shared" ref="I4:I9" si="0">F4*H4</f>
        <v>264</v>
      </c>
      <c r="J4" s="35"/>
      <c r="K4" s="36"/>
      <c r="L4" s="35"/>
      <c r="M4" s="35"/>
      <c r="N4" s="35"/>
      <c r="O4" s="35"/>
    </row>
    <row r="5" spans="1:15" ht="15.6" x14ac:dyDescent="0.3">
      <c r="A5" s="47"/>
      <c r="B5" s="62"/>
      <c r="C5" s="54"/>
      <c r="D5" s="38" t="s">
        <v>55</v>
      </c>
      <c r="E5" s="29">
        <v>50</v>
      </c>
      <c r="F5" s="29"/>
      <c r="G5" s="39">
        <v>37</v>
      </c>
      <c r="H5" s="30"/>
      <c r="I5" s="4">
        <f>E5*G5</f>
        <v>1850</v>
      </c>
      <c r="J5" s="35"/>
      <c r="K5" s="36"/>
      <c r="L5" s="35"/>
      <c r="M5" s="35"/>
      <c r="N5" s="35"/>
      <c r="O5" s="35"/>
    </row>
    <row r="6" spans="1:15" ht="15.6" x14ac:dyDescent="0.3">
      <c r="A6" s="47"/>
      <c r="B6" s="62"/>
      <c r="C6" s="54"/>
      <c r="D6" s="26" t="s">
        <v>31</v>
      </c>
      <c r="E6" s="2">
        <v>40</v>
      </c>
      <c r="F6" s="1">
        <v>67</v>
      </c>
      <c r="G6" s="42"/>
      <c r="H6" s="30">
        <v>22</v>
      </c>
      <c r="I6" s="4">
        <f t="shared" si="0"/>
        <v>1474</v>
      </c>
      <c r="J6" s="35"/>
      <c r="K6" s="36"/>
      <c r="L6" s="35"/>
      <c r="M6" s="35"/>
      <c r="N6" s="35"/>
      <c r="O6" s="35"/>
    </row>
    <row r="7" spans="1:15" ht="15.6" x14ac:dyDescent="0.3">
      <c r="A7" s="47"/>
      <c r="B7" s="62"/>
      <c r="C7" s="54"/>
      <c r="D7" s="38" t="s">
        <v>56</v>
      </c>
      <c r="E7" s="2">
        <v>8</v>
      </c>
      <c r="F7" s="1"/>
      <c r="G7" s="42">
        <v>37</v>
      </c>
      <c r="H7" s="30"/>
      <c r="I7" s="4">
        <f>E7*G7</f>
        <v>296</v>
      </c>
      <c r="J7" s="35"/>
      <c r="K7" s="36"/>
      <c r="L7" s="35"/>
      <c r="M7" s="35"/>
      <c r="N7" s="35"/>
      <c r="O7" s="35"/>
    </row>
    <row r="8" spans="1:15" ht="15.6" x14ac:dyDescent="0.3">
      <c r="A8" s="47"/>
      <c r="B8" s="62"/>
      <c r="C8" s="54"/>
      <c r="D8" s="26" t="s">
        <v>11</v>
      </c>
      <c r="E8" s="2">
        <v>16</v>
      </c>
      <c r="F8" s="1">
        <v>27</v>
      </c>
      <c r="G8" s="42"/>
      <c r="H8" s="30">
        <v>22</v>
      </c>
      <c r="I8" s="4">
        <f t="shared" si="0"/>
        <v>594</v>
      </c>
      <c r="J8" s="35"/>
      <c r="K8" s="36"/>
      <c r="L8" s="35"/>
      <c r="M8" s="35"/>
      <c r="N8" s="35"/>
      <c r="O8" s="35"/>
    </row>
    <row r="9" spans="1:15" ht="15.6" x14ac:dyDescent="0.3">
      <c r="A9" s="47"/>
      <c r="B9" s="62"/>
      <c r="C9" s="55"/>
      <c r="D9" s="26" t="s">
        <v>9</v>
      </c>
      <c r="E9" s="2">
        <v>393</v>
      </c>
      <c r="F9" s="1">
        <v>715</v>
      </c>
      <c r="G9" s="42"/>
      <c r="H9" s="30">
        <v>22</v>
      </c>
      <c r="I9" s="4">
        <f t="shared" si="0"/>
        <v>15730</v>
      </c>
      <c r="J9" s="35"/>
      <c r="K9" s="36"/>
      <c r="L9" s="35"/>
      <c r="M9" s="35"/>
      <c r="N9" s="35"/>
      <c r="O9" s="35"/>
    </row>
    <row r="10" spans="1:15" ht="15.6" x14ac:dyDescent="0.3">
      <c r="A10" s="47"/>
      <c r="B10" s="13"/>
      <c r="C10" s="13"/>
      <c r="D10" s="27" t="s">
        <v>10</v>
      </c>
      <c r="E10" s="14">
        <f>SUM(E4:E9)</f>
        <v>514</v>
      </c>
      <c r="F10" s="14">
        <f>SUM(F4:F9)</f>
        <v>821</v>
      </c>
      <c r="G10" s="40"/>
      <c r="H10" s="14"/>
      <c r="I10" s="14">
        <f>SUM(I4:I9)</f>
        <v>20208</v>
      </c>
      <c r="J10" s="35"/>
      <c r="K10" s="36"/>
      <c r="L10" s="35"/>
      <c r="M10" s="35"/>
      <c r="N10" s="37"/>
      <c r="O10" s="35"/>
    </row>
    <row r="11" spans="1:15" ht="15.6" x14ac:dyDescent="0.3">
      <c r="A11" s="47"/>
      <c r="B11" s="61" t="s">
        <v>44</v>
      </c>
      <c r="C11" s="53" t="s">
        <v>49</v>
      </c>
      <c r="D11" s="32" t="s">
        <v>30</v>
      </c>
      <c r="E11" s="29">
        <v>2</v>
      </c>
      <c r="F11" s="29">
        <v>3</v>
      </c>
      <c r="G11" s="39"/>
      <c r="H11" s="30">
        <v>22</v>
      </c>
      <c r="I11" s="4">
        <f t="shared" ref="I11:I15" si="1">F11*H11</f>
        <v>66</v>
      </c>
      <c r="J11" s="35"/>
      <c r="K11" s="36"/>
      <c r="L11" s="35"/>
      <c r="M11" s="35"/>
      <c r="N11" s="35"/>
      <c r="O11" s="35"/>
    </row>
    <row r="12" spans="1:15" ht="15.6" x14ac:dyDescent="0.3">
      <c r="A12" s="47"/>
      <c r="B12" s="62"/>
      <c r="C12" s="54"/>
      <c r="D12" s="38" t="s">
        <v>55</v>
      </c>
      <c r="E12" s="29">
        <v>5</v>
      </c>
      <c r="F12" s="29"/>
      <c r="G12" s="39">
        <v>37</v>
      </c>
      <c r="H12" s="30"/>
      <c r="I12" s="4">
        <f>E12*G12</f>
        <v>185</v>
      </c>
      <c r="J12" s="35"/>
      <c r="K12" s="36"/>
      <c r="L12" s="35"/>
      <c r="M12" s="35"/>
      <c r="N12" s="35"/>
      <c r="O12" s="35"/>
    </row>
    <row r="13" spans="1:15" ht="15.6" x14ac:dyDescent="0.3">
      <c r="A13" s="47"/>
      <c r="B13" s="62"/>
      <c r="C13" s="54"/>
      <c r="D13" s="32" t="s">
        <v>31</v>
      </c>
      <c r="E13" s="2">
        <v>28</v>
      </c>
      <c r="F13" s="1">
        <v>47</v>
      </c>
      <c r="G13" s="42"/>
      <c r="H13" s="30">
        <v>22</v>
      </c>
      <c r="I13" s="4">
        <f t="shared" si="1"/>
        <v>1034</v>
      </c>
      <c r="J13" s="35"/>
      <c r="K13" s="36"/>
      <c r="L13" s="35"/>
      <c r="M13" s="35"/>
      <c r="N13" s="35"/>
      <c r="O13" s="35"/>
    </row>
    <row r="14" spans="1:15" ht="15.6" x14ac:dyDescent="0.3">
      <c r="A14" s="47"/>
      <c r="B14" s="62"/>
      <c r="C14" s="54"/>
      <c r="D14" s="32" t="s">
        <v>11</v>
      </c>
      <c r="E14" s="2">
        <v>9</v>
      </c>
      <c r="F14" s="1">
        <v>15</v>
      </c>
      <c r="G14" s="42"/>
      <c r="H14" s="30">
        <v>22</v>
      </c>
      <c r="I14" s="4">
        <f t="shared" si="1"/>
        <v>330</v>
      </c>
      <c r="J14" s="35"/>
      <c r="K14" s="36"/>
      <c r="L14" s="35"/>
      <c r="M14" s="35"/>
      <c r="N14" s="35"/>
      <c r="O14" s="35"/>
    </row>
    <row r="15" spans="1:15" ht="15.6" x14ac:dyDescent="0.3">
      <c r="A15" s="47"/>
      <c r="B15" s="62"/>
      <c r="C15" s="55"/>
      <c r="D15" s="32" t="s">
        <v>9</v>
      </c>
      <c r="E15" s="2">
        <v>143</v>
      </c>
      <c r="F15" s="1">
        <v>260</v>
      </c>
      <c r="G15" s="42"/>
      <c r="H15" s="30">
        <v>22</v>
      </c>
      <c r="I15" s="4">
        <f t="shared" si="1"/>
        <v>5720</v>
      </c>
      <c r="J15" s="35"/>
      <c r="K15" s="36"/>
      <c r="L15" s="35"/>
      <c r="M15" s="35"/>
      <c r="N15" s="35"/>
      <c r="O15" s="35"/>
    </row>
    <row r="16" spans="1:15" ht="15.6" x14ac:dyDescent="0.3">
      <c r="A16" s="47"/>
      <c r="B16" s="13"/>
      <c r="C16" s="13"/>
      <c r="D16" s="27" t="s">
        <v>10</v>
      </c>
      <c r="E16" s="14">
        <f>SUM(E11:E15)</f>
        <v>187</v>
      </c>
      <c r="F16" s="14">
        <f>SUM(F11:F15)</f>
        <v>325</v>
      </c>
      <c r="G16" s="40"/>
      <c r="H16" s="14"/>
      <c r="I16" s="14">
        <f>SUM(I11:I15)</f>
        <v>7335</v>
      </c>
      <c r="J16" s="35"/>
      <c r="K16" s="36"/>
      <c r="L16" s="35"/>
      <c r="M16" s="35"/>
      <c r="N16" s="37"/>
      <c r="O16" s="35"/>
    </row>
    <row r="17" spans="1:15" ht="15.6" x14ac:dyDescent="0.3">
      <c r="A17" s="47"/>
      <c r="B17" s="61" t="s">
        <v>46</v>
      </c>
      <c r="C17" s="53" t="s">
        <v>49</v>
      </c>
      <c r="D17" s="32" t="s">
        <v>30</v>
      </c>
      <c r="E17" s="29">
        <v>3</v>
      </c>
      <c r="F17" s="29">
        <v>5</v>
      </c>
      <c r="G17" s="39"/>
      <c r="H17" s="30">
        <v>22</v>
      </c>
      <c r="I17" s="4">
        <f t="shared" ref="I17:I24" si="2">F17*H17</f>
        <v>110</v>
      </c>
      <c r="J17" s="35"/>
      <c r="K17" s="36"/>
      <c r="L17" s="35"/>
      <c r="M17" s="35"/>
      <c r="N17" s="35"/>
      <c r="O17" s="35"/>
    </row>
    <row r="18" spans="1:15" ht="15.6" x14ac:dyDescent="0.3">
      <c r="A18" s="47"/>
      <c r="B18" s="62"/>
      <c r="C18" s="54"/>
      <c r="D18" s="38" t="s">
        <v>55</v>
      </c>
      <c r="E18" s="29">
        <v>23</v>
      </c>
      <c r="F18" s="29"/>
      <c r="G18" s="39">
        <v>37</v>
      </c>
      <c r="H18" s="30"/>
      <c r="I18" s="4">
        <f>E18*G18</f>
        <v>851</v>
      </c>
      <c r="J18" s="35"/>
      <c r="K18" s="36"/>
      <c r="L18" s="35"/>
      <c r="M18" s="35"/>
      <c r="N18" s="35"/>
      <c r="O18" s="35"/>
    </row>
    <row r="19" spans="1:15" ht="15.6" x14ac:dyDescent="0.3">
      <c r="A19" s="47"/>
      <c r="B19" s="62"/>
      <c r="C19" s="54"/>
      <c r="D19" s="32" t="s">
        <v>31</v>
      </c>
      <c r="E19" s="2">
        <v>20</v>
      </c>
      <c r="F19" s="1">
        <v>33</v>
      </c>
      <c r="G19" s="42"/>
      <c r="H19" s="30">
        <v>22</v>
      </c>
      <c r="I19" s="4">
        <f t="shared" si="2"/>
        <v>726</v>
      </c>
      <c r="J19" s="35"/>
      <c r="K19" s="36"/>
      <c r="L19" s="35"/>
      <c r="M19" s="35"/>
      <c r="N19" s="35"/>
      <c r="O19" s="35"/>
    </row>
    <row r="20" spans="1:15" ht="15.6" x14ac:dyDescent="0.3">
      <c r="A20" s="47"/>
      <c r="B20" s="62"/>
      <c r="C20" s="54"/>
      <c r="D20" s="38" t="s">
        <v>56</v>
      </c>
      <c r="E20" s="2">
        <v>4</v>
      </c>
      <c r="F20" s="1"/>
      <c r="G20" s="42">
        <v>37</v>
      </c>
      <c r="H20" s="30"/>
      <c r="I20" s="4">
        <f>E20*G20</f>
        <v>148</v>
      </c>
      <c r="J20" s="35"/>
      <c r="K20" s="36"/>
      <c r="L20" s="35"/>
      <c r="M20" s="35"/>
      <c r="N20" s="35"/>
      <c r="O20" s="35"/>
    </row>
    <row r="21" spans="1:15" ht="15.6" x14ac:dyDescent="0.3">
      <c r="A21" s="47"/>
      <c r="B21" s="62"/>
      <c r="C21" s="54"/>
      <c r="D21" s="32" t="s">
        <v>11</v>
      </c>
      <c r="E21" s="2">
        <v>8</v>
      </c>
      <c r="F21" s="1">
        <v>13</v>
      </c>
      <c r="G21" s="42"/>
      <c r="H21" s="30">
        <v>22</v>
      </c>
      <c r="I21" s="4">
        <f t="shared" si="2"/>
        <v>286</v>
      </c>
      <c r="J21" s="35"/>
      <c r="K21" s="36"/>
      <c r="L21" s="35"/>
      <c r="M21" s="35"/>
      <c r="N21" s="35"/>
      <c r="O21" s="35"/>
    </row>
    <row r="22" spans="1:15" ht="15.6" x14ac:dyDescent="0.3">
      <c r="A22" s="47"/>
      <c r="B22" s="62"/>
      <c r="C22" s="55"/>
      <c r="D22" s="32" t="s">
        <v>9</v>
      </c>
      <c r="E22" s="2">
        <v>188</v>
      </c>
      <c r="F22" s="1">
        <v>342</v>
      </c>
      <c r="G22" s="42"/>
      <c r="H22" s="30">
        <v>22</v>
      </c>
      <c r="I22" s="4">
        <f t="shared" si="2"/>
        <v>7524</v>
      </c>
      <c r="J22" s="35"/>
      <c r="K22" s="36"/>
      <c r="L22" s="35"/>
      <c r="M22" s="35"/>
      <c r="N22" s="35"/>
      <c r="O22" s="35"/>
    </row>
    <row r="23" spans="1:15" ht="15.6" x14ac:dyDescent="0.3">
      <c r="A23" s="47"/>
      <c r="B23" s="62"/>
      <c r="C23" s="34" t="s">
        <v>41</v>
      </c>
      <c r="D23" s="32" t="s">
        <v>9</v>
      </c>
      <c r="E23" s="2">
        <v>2</v>
      </c>
      <c r="F23" s="1">
        <v>4</v>
      </c>
      <c r="G23" s="42"/>
      <c r="H23" s="30">
        <v>22</v>
      </c>
      <c r="I23" s="4">
        <f t="shared" si="2"/>
        <v>88</v>
      </c>
      <c r="J23" s="35"/>
      <c r="K23" s="36"/>
      <c r="L23" s="35"/>
      <c r="M23" s="35"/>
      <c r="N23" s="35"/>
      <c r="O23" s="35"/>
    </row>
    <row r="24" spans="1:15" ht="15.6" x14ac:dyDescent="0.3">
      <c r="A24" s="47"/>
      <c r="B24" s="63"/>
      <c r="C24" s="32" t="s">
        <v>45</v>
      </c>
      <c r="D24" s="32" t="s">
        <v>9</v>
      </c>
      <c r="E24" s="2">
        <v>2</v>
      </c>
      <c r="F24" s="1">
        <v>4</v>
      </c>
      <c r="G24" s="42"/>
      <c r="H24" s="30">
        <v>22</v>
      </c>
      <c r="I24" s="4">
        <f t="shared" si="2"/>
        <v>88</v>
      </c>
      <c r="J24" s="35"/>
      <c r="K24" s="36"/>
      <c r="L24" s="35"/>
      <c r="M24" s="35"/>
      <c r="N24" s="35"/>
      <c r="O24" s="35"/>
    </row>
    <row r="25" spans="1:15" ht="15.6" x14ac:dyDescent="0.3">
      <c r="A25" s="47"/>
      <c r="B25" s="13"/>
      <c r="C25" s="13"/>
      <c r="D25" s="27" t="s">
        <v>10</v>
      </c>
      <c r="E25" s="14">
        <f>SUM(E17:E24)</f>
        <v>250</v>
      </c>
      <c r="F25" s="14">
        <f>SUM(F17:F24)</f>
        <v>401</v>
      </c>
      <c r="G25" s="40"/>
      <c r="H25" s="14"/>
      <c r="I25" s="14">
        <f>SUM(I17:I24)</f>
        <v>9821</v>
      </c>
      <c r="J25" s="35"/>
      <c r="K25" s="36"/>
      <c r="L25" s="35"/>
      <c r="M25" s="35"/>
      <c r="N25" s="37"/>
      <c r="O25" s="35"/>
    </row>
    <row r="26" spans="1:15" ht="15.6" x14ac:dyDescent="0.3">
      <c r="A26" s="47"/>
      <c r="B26" s="61" t="s">
        <v>47</v>
      </c>
      <c r="C26" s="53" t="s">
        <v>49</v>
      </c>
      <c r="D26" s="32" t="s">
        <v>30</v>
      </c>
      <c r="E26" s="29">
        <v>4</v>
      </c>
      <c r="F26" s="29">
        <v>7</v>
      </c>
      <c r="G26" s="39"/>
      <c r="H26" s="30">
        <v>22</v>
      </c>
      <c r="I26" s="4">
        <f t="shared" ref="I26:I31" si="3">F26*H26</f>
        <v>154</v>
      </c>
      <c r="J26" s="35"/>
      <c r="K26" s="36"/>
      <c r="L26" s="35"/>
      <c r="M26" s="35"/>
      <c r="N26" s="35"/>
      <c r="O26" s="35"/>
    </row>
    <row r="27" spans="1:15" ht="15.6" x14ac:dyDescent="0.3">
      <c r="A27" s="47"/>
      <c r="B27" s="62"/>
      <c r="C27" s="54"/>
      <c r="D27" s="38" t="s">
        <v>55</v>
      </c>
      <c r="E27" s="29">
        <v>30</v>
      </c>
      <c r="F27" s="29"/>
      <c r="G27" s="39">
        <v>37</v>
      </c>
      <c r="H27" s="30"/>
      <c r="I27" s="4">
        <f>E27*G27</f>
        <v>1110</v>
      </c>
      <c r="J27" s="35"/>
      <c r="K27" s="36"/>
      <c r="L27" s="35"/>
      <c r="M27" s="35"/>
      <c r="N27" s="35"/>
      <c r="O27" s="35"/>
    </row>
    <row r="28" spans="1:15" ht="15.6" x14ac:dyDescent="0.3">
      <c r="A28" s="47"/>
      <c r="B28" s="62"/>
      <c r="C28" s="54"/>
      <c r="D28" s="32" t="s">
        <v>31</v>
      </c>
      <c r="E28" s="2">
        <v>32</v>
      </c>
      <c r="F28" s="1">
        <v>53</v>
      </c>
      <c r="G28" s="42"/>
      <c r="H28" s="30">
        <v>22</v>
      </c>
      <c r="I28" s="4">
        <f t="shared" si="3"/>
        <v>1166</v>
      </c>
      <c r="J28" s="35"/>
      <c r="K28" s="36"/>
      <c r="L28" s="35"/>
      <c r="M28" s="35"/>
      <c r="N28" s="35"/>
      <c r="O28" s="35"/>
    </row>
    <row r="29" spans="1:15" ht="15.6" x14ac:dyDescent="0.3">
      <c r="A29" s="47"/>
      <c r="B29" s="62"/>
      <c r="C29" s="54"/>
      <c r="D29" s="38" t="s">
        <v>56</v>
      </c>
      <c r="E29" s="2">
        <v>6</v>
      </c>
      <c r="F29" s="1"/>
      <c r="G29" s="42">
        <v>37</v>
      </c>
      <c r="H29" s="30"/>
      <c r="I29" s="4">
        <f>E29*G29</f>
        <v>222</v>
      </c>
      <c r="J29" s="35"/>
      <c r="K29" s="36"/>
      <c r="L29" s="35"/>
      <c r="M29" s="35"/>
      <c r="N29" s="35"/>
      <c r="O29" s="35"/>
    </row>
    <row r="30" spans="1:15" ht="15.6" x14ac:dyDescent="0.3">
      <c r="A30" s="47"/>
      <c r="B30" s="62"/>
      <c r="C30" s="54"/>
      <c r="D30" s="32" t="s">
        <v>11</v>
      </c>
      <c r="E30" s="2">
        <v>10</v>
      </c>
      <c r="F30" s="1">
        <v>17</v>
      </c>
      <c r="G30" s="42"/>
      <c r="H30" s="30">
        <v>22</v>
      </c>
      <c r="I30" s="4">
        <f t="shared" si="3"/>
        <v>374</v>
      </c>
      <c r="J30" s="35"/>
      <c r="K30" s="36"/>
      <c r="L30" s="35"/>
      <c r="M30" s="35"/>
      <c r="N30" s="35"/>
      <c r="O30" s="35"/>
    </row>
    <row r="31" spans="1:15" ht="15.6" x14ac:dyDescent="0.3">
      <c r="A31" s="47"/>
      <c r="B31" s="62"/>
      <c r="C31" s="55"/>
      <c r="D31" s="32" t="s">
        <v>9</v>
      </c>
      <c r="E31" s="2">
        <v>266</v>
      </c>
      <c r="F31" s="1">
        <v>484</v>
      </c>
      <c r="G31" s="42"/>
      <c r="H31" s="30">
        <v>22</v>
      </c>
      <c r="I31" s="4">
        <f t="shared" si="3"/>
        <v>10648</v>
      </c>
      <c r="J31" s="35"/>
      <c r="K31" s="36"/>
      <c r="L31" s="35"/>
      <c r="M31" s="35"/>
      <c r="N31" s="35"/>
      <c r="O31" s="35"/>
    </row>
    <row r="32" spans="1:15" ht="15.6" x14ac:dyDescent="0.3">
      <c r="A32" s="47"/>
      <c r="B32" s="13"/>
      <c r="C32" s="13"/>
      <c r="D32" s="27" t="s">
        <v>10</v>
      </c>
      <c r="E32" s="14">
        <f>SUM(E26:E31)</f>
        <v>348</v>
      </c>
      <c r="F32" s="14">
        <f>SUM(F26:F31)</f>
        <v>561</v>
      </c>
      <c r="G32" s="40"/>
      <c r="H32" s="14"/>
      <c r="I32" s="14">
        <f>SUM(I26:I31)</f>
        <v>13674</v>
      </c>
      <c r="J32" s="35"/>
      <c r="K32" s="36"/>
      <c r="L32" s="35"/>
      <c r="M32" s="35"/>
      <c r="N32" s="37"/>
      <c r="O32" s="35"/>
    </row>
    <row r="33" spans="1:18" ht="15.6" x14ac:dyDescent="0.3">
      <c r="A33" s="47"/>
      <c r="B33" s="61" t="s">
        <v>50</v>
      </c>
      <c r="C33" s="53" t="s">
        <v>49</v>
      </c>
      <c r="D33" s="32" t="s">
        <v>30</v>
      </c>
      <c r="E33" s="29">
        <v>4</v>
      </c>
      <c r="F33" s="29">
        <v>7</v>
      </c>
      <c r="G33" s="39"/>
      <c r="H33" s="30">
        <v>22</v>
      </c>
      <c r="I33" s="4">
        <f t="shared" ref="I33:I38" si="4">F33*H33</f>
        <v>154</v>
      </c>
      <c r="J33" s="35"/>
      <c r="K33" s="36"/>
      <c r="L33" s="35"/>
      <c r="M33" s="35"/>
      <c r="N33" s="35"/>
      <c r="O33" s="35"/>
    </row>
    <row r="34" spans="1:18" ht="15.6" x14ac:dyDescent="0.3">
      <c r="A34" s="47"/>
      <c r="B34" s="62"/>
      <c r="C34" s="54"/>
      <c r="D34" s="38" t="s">
        <v>55</v>
      </c>
      <c r="E34" s="29">
        <v>36</v>
      </c>
      <c r="F34" s="29"/>
      <c r="G34" s="39">
        <v>37</v>
      </c>
      <c r="H34" s="30"/>
      <c r="I34" s="4">
        <f>E34*G34</f>
        <v>1332</v>
      </c>
      <c r="J34" s="35"/>
      <c r="K34" s="36"/>
      <c r="L34" s="35"/>
      <c r="M34" s="35"/>
      <c r="N34" s="35"/>
      <c r="O34" s="35"/>
    </row>
    <row r="35" spans="1:18" ht="15.6" x14ac:dyDescent="0.3">
      <c r="A35" s="47"/>
      <c r="B35" s="62"/>
      <c r="C35" s="54"/>
      <c r="D35" s="32" t="s">
        <v>31</v>
      </c>
      <c r="E35" s="2">
        <v>20</v>
      </c>
      <c r="F35" s="1">
        <v>33</v>
      </c>
      <c r="G35" s="42"/>
      <c r="H35" s="30">
        <v>22</v>
      </c>
      <c r="I35" s="4">
        <f t="shared" si="4"/>
        <v>726</v>
      </c>
      <c r="J35" s="35"/>
      <c r="K35" s="36"/>
      <c r="L35" s="35"/>
      <c r="M35" s="35"/>
      <c r="N35" s="35"/>
      <c r="O35" s="35"/>
    </row>
    <row r="36" spans="1:18" ht="15.6" x14ac:dyDescent="0.3">
      <c r="A36" s="47"/>
      <c r="B36" s="62"/>
      <c r="C36" s="54"/>
      <c r="D36" s="38" t="s">
        <v>56</v>
      </c>
      <c r="E36" s="2">
        <v>5</v>
      </c>
      <c r="F36" s="1"/>
      <c r="G36" s="42">
        <v>37</v>
      </c>
      <c r="H36" s="30"/>
      <c r="I36" s="4">
        <f>E36*G36</f>
        <v>185</v>
      </c>
      <c r="J36" s="35"/>
      <c r="K36" s="36"/>
      <c r="L36" s="35"/>
      <c r="M36" s="35"/>
      <c r="N36" s="35"/>
      <c r="O36" s="35"/>
    </row>
    <row r="37" spans="1:18" ht="15.6" x14ac:dyDescent="0.3">
      <c r="A37" s="47"/>
      <c r="B37" s="62"/>
      <c r="C37" s="54"/>
      <c r="D37" s="32" t="s">
        <v>11</v>
      </c>
      <c r="E37" s="2">
        <v>10</v>
      </c>
      <c r="F37" s="1">
        <v>17</v>
      </c>
      <c r="G37" s="42"/>
      <c r="H37" s="30">
        <v>22</v>
      </c>
      <c r="I37" s="4">
        <f t="shared" si="4"/>
        <v>374</v>
      </c>
      <c r="J37" s="35"/>
      <c r="K37" s="36"/>
      <c r="L37" s="35"/>
      <c r="M37" s="35"/>
      <c r="N37" s="35"/>
      <c r="O37" s="35"/>
    </row>
    <row r="38" spans="1:18" ht="15.6" x14ac:dyDescent="0.3">
      <c r="A38" s="47"/>
      <c r="B38" s="62"/>
      <c r="C38" s="55"/>
      <c r="D38" s="32" t="s">
        <v>9</v>
      </c>
      <c r="E38" s="2">
        <v>242</v>
      </c>
      <c r="F38" s="1">
        <v>440</v>
      </c>
      <c r="G38" s="42"/>
      <c r="H38" s="30">
        <v>22</v>
      </c>
      <c r="I38" s="4">
        <f t="shared" si="4"/>
        <v>9680</v>
      </c>
      <c r="J38" s="35"/>
      <c r="K38" s="36"/>
      <c r="L38" s="35"/>
      <c r="M38" s="35"/>
      <c r="N38" s="35"/>
      <c r="O38" s="35"/>
    </row>
    <row r="39" spans="1:18" ht="15.6" x14ac:dyDescent="0.3">
      <c r="A39" s="47"/>
      <c r="B39" s="13"/>
      <c r="C39" s="13"/>
      <c r="D39" s="27" t="s">
        <v>10</v>
      </c>
      <c r="E39" s="14">
        <f>SUM(E33:E38)</f>
        <v>317</v>
      </c>
      <c r="F39" s="14">
        <f>SUM(F33:F38)</f>
        <v>497</v>
      </c>
      <c r="G39" s="40"/>
      <c r="H39" s="14"/>
      <c r="I39" s="14">
        <f>SUM(I33:I38)</f>
        <v>12451</v>
      </c>
      <c r="J39" s="35"/>
      <c r="K39" s="36"/>
      <c r="L39" s="35"/>
      <c r="M39" s="35"/>
      <c r="N39" s="37"/>
      <c r="O39" s="35"/>
    </row>
    <row r="40" spans="1:18" ht="15.6" x14ac:dyDescent="0.3">
      <c r="A40" s="48"/>
      <c r="B40" s="58" t="s">
        <v>42</v>
      </c>
      <c r="C40" s="59"/>
      <c r="D40" s="60"/>
      <c r="E40" s="15">
        <f>E39+E32+E25+E16+E10</f>
        <v>1616</v>
      </c>
      <c r="F40" s="15">
        <f>F39+F32+F25+F16+F10</f>
        <v>2605</v>
      </c>
      <c r="G40" s="41"/>
      <c r="H40" s="15"/>
      <c r="I40" s="15">
        <f>I39+I32+I25+I16+I10</f>
        <v>63489</v>
      </c>
      <c r="J40" s="35"/>
      <c r="K40" s="36"/>
      <c r="L40" s="35"/>
      <c r="M40" s="35"/>
      <c r="N40" s="35"/>
      <c r="O40" s="35"/>
    </row>
    <row r="42" spans="1:18" ht="15.6" x14ac:dyDescent="0.3">
      <c r="B42" s="57"/>
      <c r="C42" s="33"/>
      <c r="D42" s="16"/>
      <c r="E42" s="17"/>
      <c r="F42" s="18"/>
      <c r="G42" s="44"/>
      <c r="H42" s="19"/>
      <c r="L42" s="6"/>
      <c r="M42" s="6"/>
      <c r="N42" s="6"/>
      <c r="O42" s="6"/>
      <c r="P42" s="6"/>
      <c r="Q42" s="6"/>
      <c r="R42" s="6"/>
    </row>
    <row r="43" spans="1:18" ht="15.6" x14ac:dyDescent="0.3">
      <c r="B43" s="57"/>
      <c r="C43" s="33"/>
      <c r="D43" s="16"/>
      <c r="E43" s="17"/>
      <c r="F43" s="18"/>
      <c r="G43" s="44"/>
      <c r="H43" s="19"/>
    </row>
    <row r="45" spans="1:18" x14ac:dyDescent="0.3">
      <c r="A45" s="56"/>
    </row>
    <row r="46" spans="1:18" x14ac:dyDescent="0.3">
      <c r="A46" s="56"/>
    </row>
    <row r="49" spans="4:4" x14ac:dyDescent="0.3">
      <c r="D49" t="s">
        <v>28</v>
      </c>
    </row>
  </sheetData>
  <mergeCells count="16">
    <mergeCell ref="A4:A40"/>
    <mergeCell ref="A1:I1"/>
    <mergeCell ref="A2:I2"/>
    <mergeCell ref="C4:C9"/>
    <mergeCell ref="A45:A46"/>
    <mergeCell ref="B42:B43"/>
    <mergeCell ref="B40:D40"/>
    <mergeCell ref="B4:B9"/>
    <mergeCell ref="B11:B15"/>
    <mergeCell ref="C11:C15"/>
    <mergeCell ref="B17:B24"/>
    <mergeCell ref="C17:C22"/>
    <mergeCell ref="B26:B31"/>
    <mergeCell ref="C26:C31"/>
    <mergeCell ref="B33:B38"/>
    <mergeCell ref="C33:C38"/>
  </mergeCells>
  <pageMargins left="0.23622047244094499" right="0.23622047244094499" top="0.74803149606299202" bottom="0.74803149606299202" header="0.31496062992126" footer="0.31496062992126"/>
  <pageSetup paperSize="9" scale="96" orientation="portrait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workbookViewId="0">
      <selection activeCell="A2" sqref="A2:C2"/>
    </sheetView>
  </sheetViews>
  <sheetFormatPr defaultRowHeight="14.4" x14ac:dyDescent="0.3"/>
  <cols>
    <col min="1" max="1" width="33.33203125" customWidth="1"/>
    <col min="2" max="2" width="39" customWidth="1"/>
    <col min="3" max="3" width="29.88671875" customWidth="1"/>
  </cols>
  <sheetData>
    <row r="1" spans="1:3" x14ac:dyDescent="0.3">
      <c r="A1" s="67" t="s">
        <v>19</v>
      </c>
      <c r="B1" s="67"/>
      <c r="C1" s="67"/>
    </row>
    <row r="2" spans="1:3" ht="15" thickBot="1" x14ac:dyDescent="0.35">
      <c r="A2" s="74" t="s">
        <v>51</v>
      </c>
      <c r="B2" s="74"/>
      <c r="C2" s="74"/>
    </row>
    <row r="3" spans="1:3" ht="15" thickBot="1" x14ac:dyDescent="0.35">
      <c r="A3" s="64" t="s">
        <v>20</v>
      </c>
      <c r="B3" s="65"/>
      <c r="C3" s="66"/>
    </row>
    <row r="4" spans="1:3" ht="15" thickBot="1" x14ac:dyDescent="0.35">
      <c r="A4" s="8" t="s">
        <v>3</v>
      </c>
      <c r="B4" s="9" t="s">
        <v>21</v>
      </c>
      <c r="C4" s="9" t="s">
        <v>22</v>
      </c>
    </row>
    <row r="5" spans="1:3" ht="16.2" thickBot="1" x14ac:dyDescent="0.35">
      <c r="A5" s="25" t="s">
        <v>32</v>
      </c>
      <c r="B5" s="11" t="s">
        <v>36</v>
      </c>
      <c r="C5" s="11" t="s">
        <v>40</v>
      </c>
    </row>
    <row r="6" spans="1:3" ht="16.2" thickBot="1" x14ac:dyDescent="0.35">
      <c r="A6" s="24" t="s">
        <v>30</v>
      </c>
      <c r="B6" s="11" t="s">
        <v>23</v>
      </c>
      <c r="C6" s="11" t="s">
        <v>34</v>
      </c>
    </row>
    <row r="7" spans="1:3" ht="16.2" thickBot="1" x14ac:dyDescent="0.35">
      <c r="A7" s="26" t="s">
        <v>35</v>
      </c>
      <c r="B7" s="11" t="s">
        <v>37</v>
      </c>
      <c r="C7" s="11" t="s">
        <v>38</v>
      </c>
    </row>
    <row r="8" spans="1:3" ht="16.2" thickBot="1" x14ac:dyDescent="0.35">
      <c r="A8" s="25" t="s">
        <v>31</v>
      </c>
      <c r="B8" s="11" t="s">
        <v>23</v>
      </c>
      <c r="C8" s="11" t="s">
        <v>33</v>
      </c>
    </row>
    <row r="9" spans="1:3" ht="16.2" thickBot="1" x14ac:dyDescent="0.35">
      <c r="A9" s="10" t="s">
        <v>24</v>
      </c>
      <c r="B9" s="11" t="s">
        <v>23</v>
      </c>
      <c r="C9" s="12" t="s">
        <v>25</v>
      </c>
    </row>
    <row r="10" spans="1:3" ht="16.2" thickBot="1" x14ac:dyDescent="0.35">
      <c r="A10" s="10" t="s">
        <v>26</v>
      </c>
      <c r="B10" s="11" t="s">
        <v>23</v>
      </c>
      <c r="C10" s="12" t="s">
        <v>39</v>
      </c>
    </row>
  </sheetData>
  <mergeCells count="3">
    <mergeCell ref="A3:C3"/>
    <mergeCell ref="A2:C2"/>
    <mergeCell ref="A1:C1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"/>
  <sheetViews>
    <sheetView workbookViewId="0">
      <selection activeCell="A3" sqref="A3:F3"/>
    </sheetView>
  </sheetViews>
  <sheetFormatPr defaultRowHeight="14.4" x14ac:dyDescent="0.3"/>
  <cols>
    <col min="1" max="1" width="16.33203125" customWidth="1"/>
    <col min="2" max="2" width="12.88671875" customWidth="1"/>
    <col min="3" max="3" width="13.6640625" customWidth="1"/>
    <col min="4" max="4" width="14.33203125" customWidth="1"/>
    <col min="5" max="5" width="15.33203125" customWidth="1"/>
    <col min="6" max="6" width="16.44140625" customWidth="1"/>
    <col min="7" max="7" width="13.109375" customWidth="1"/>
  </cols>
  <sheetData>
    <row r="2" spans="1:7" x14ac:dyDescent="0.3">
      <c r="A2" s="68" t="s">
        <v>17</v>
      </c>
      <c r="B2" s="68"/>
      <c r="C2" s="68"/>
      <c r="D2" s="68"/>
      <c r="E2" s="68"/>
      <c r="F2" s="68"/>
      <c r="G2" s="68"/>
    </row>
    <row r="3" spans="1:7" x14ac:dyDescent="0.3">
      <c r="A3" s="73" t="s">
        <v>52</v>
      </c>
      <c r="B3" s="73"/>
      <c r="C3" s="73"/>
      <c r="D3" s="73"/>
      <c r="E3" s="73"/>
      <c r="F3" s="73"/>
      <c r="G3" s="6"/>
    </row>
    <row r="4" spans="1:7" x14ac:dyDescent="0.3">
      <c r="A4" s="69" t="s">
        <v>12</v>
      </c>
      <c r="B4" s="70" t="s">
        <v>53</v>
      </c>
      <c r="C4" s="71"/>
      <c r="D4" s="71"/>
      <c r="E4" s="71"/>
      <c r="F4" s="72"/>
    </row>
    <row r="5" spans="1:7" ht="47.25" customHeight="1" x14ac:dyDescent="0.3">
      <c r="A5" s="69"/>
      <c r="B5" s="5" t="s">
        <v>13</v>
      </c>
      <c r="C5" s="5" t="s">
        <v>14</v>
      </c>
      <c r="D5" s="5" t="s">
        <v>15</v>
      </c>
      <c r="E5" s="5" t="s">
        <v>16</v>
      </c>
      <c r="F5" s="7" t="s">
        <v>18</v>
      </c>
    </row>
    <row r="6" spans="1:7" ht="182.25" customHeight="1" x14ac:dyDescent="0.3">
      <c r="A6" s="28" t="s">
        <v>54</v>
      </c>
      <c r="B6" s="5">
        <v>1200</v>
      </c>
      <c r="C6" s="45" t="s">
        <v>27</v>
      </c>
      <c r="D6" s="45">
        <v>200</v>
      </c>
      <c r="E6" s="45">
        <v>216</v>
      </c>
      <c r="F6" s="7">
        <f>SUM(B6:E6)</f>
        <v>1616</v>
      </c>
    </row>
    <row r="7" spans="1:7" x14ac:dyDescent="0.3">
      <c r="A7" s="31"/>
    </row>
  </sheetData>
  <mergeCells count="4">
    <mergeCell ref="A2:G2"/>
    <mergeCell ref="A3:F3"/>
    <mergeCell ref="A4:A5"/>
    <mergeCell ref="B4:F4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 Приложение 1 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Радев</cp:lastModifiedBy>
  <cp:lastPrinted>2023-10-17T12:58:05Z</cp:lastPrinted>
  <dcterms:created xsi:type="dcterms:W3CDTF">2020-05-28T05:23:03Z</dcterms:created>
  <dcterms:modified xsi:type="dcterms:W3CDTF">2024-11-29T09:23:26Z</dcterms:modified>
</cp:coreProperties>
</file>